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516" windowWidth="22716" windowHeight="8940"/>
  </bookViews>
  <sheets>
    <sheet name="ΔΙΕΥΘΥΝΣΗ Π.Ε. ΞΑΝΘΗΣ_Μοριοδότη" sheetId="1" r:id="rId1"/>
  </sheets>
  <calcPr calcId="124519"/>
</workbook>
</file>

<file path=xl/calcChain.xml><?xml version="1.0" encoding="utf-8"?>
<calcChain xmlns="http://schemas.openxmlformats.org/spreadsheetml/2006/main">
  <c r="BF53" i="1"/>
  <c r="BB53"/>
  <c r="BA53" s="1"/>
  <c r="AZ53" s="1"/>
  <c r="AV53"/>
  <c r="AK53"/>
  <c r="AJ53" s="1"/>
  <c r="AC53"/>
  <c r="T53"/>
  <c r="J53"/>
  <c r="I53" s="1"/>
  <c r="H53" s="1"/>
  <c r="BF52"/>
  <c r="BB52"/>
  <c r="BA52" s="1"/>
  <c r="AZ52" s="1"/>
  <c r="AV52"/>
  <c r="AK52"/>
  <c r="AJ52" s="1"/>
  <c r="AC52"/>
  <c r="T52"/>
  <c r="J52"/>
  <c r="I52" s="1"/>
  <c r="H52" s="1"/>
  <c r="BF51"/>
  <c r="BB51"/>
  <c r="BA51" s="1"/>
  <c r="AZ51" s="1"/>
  <c r="AV51"/>
  <c r="AK51"/>
  <c r="AJ51" s="1"/>
  <c r="AC51"/>
  <c r="T51"/>
  <c r="J51"/>
  <c r="BF50"/>
  <c r="BB50"/>
  <c r="BA50" s="1"/>
  <c r="AZ50" s="1"/>
  <c r="AV50"/>
  <c r="AK50"/>
  <c r="AJ50" s="1"/>
  <c r="AC50"/>
  <c r="T50"/>
  <c r="J50"/>
  <c r="BF49"/>
  <c r="BB49"/>
  <c r="BA49" s="1"/>
  <c r="AZ49" s="1"/>
  <c r="AV49"/>
  <c r="AK49"/>
  <c r="AJ49" s="1"/>
  <c r="AC49"/>
  <c r="T49"/>
  <c r="J49"/>
  <c r="BF48"/>
  <c r="BB48"/>
  <c r="BA48" s="1"/>
  <c r="AZ48" s="1"/>
  <c r="AV48"/>
  <c r="AK48"/>
  <c r="AJ48" s="1"/>
  <c r="AC48"/>
  <c r="T48"/>
  <c r="J48"/>
  <c r="BF47"/>
  <c r="BB47"/>
  <c r="BA47" s="1"/>
  <c r="AZ47" s="1"/>
  <c r="AV47"/>
  <c r="AK47"/>
  <c r="AJ47" s="1"/>
  <c r="AC47"/>
  <c r="T47"/>
  <c r="J47"/>
  <c r="BF46"/>
  <c r="BB46"/>
  <c r="BA46" s="1"/>
  <c r="AZ46" s="1"/>
  <c r="AV46"/>
  <c r="AK46"/>
  <c r="AJ46" s="1"/>
  <c r="AC46"/>
  <c r="T46"/>
  <c r="J46"/>
  <c r="I46" s="1"/>
  <c r="H46" s="1"/>
  <c r="BF45"/>
  <c r="BB45"/>
  <c r="BA45" s="1"/>
  <c r="AZ45" s="1"/>
  <c r="AV45"/>
  <c r="AK45"/>
  <c r="AJ45" s="1"/>
  <c r="AC45"/>
  <c r="T45"/>
  <c r="J45"/>
  <c r="I45" s="1"/>
  <c r="H45" s="1"/>
  <c r="BF44"/>
  <c r="BB44"/>
  <c r="BA44" s="1"/>
  <c r="AZ44" s="1"/>
  <c r="AV44"/>
  <c r="AK44"/>
  <c r="AJ44" s="1"/>
  <c r="AC44"/>
  <c r="T44"/>
  <c r="J44"/>
  <c r="I44" s="1"/>
  <c r="H44" s="1"/>
  <c r="BF43"/>
  <c r="BB43"/>
  <c r="BA43" s="1"/>
  <c r="AZ43" s="1"/>
  <c r="AV43"/>
  <c r="AK43"/>
  <c r="AJ43" s="1"/>
  <c r="AC43"/>
  <c r="T43"/>
  <c r="J43"/>
  <c r="BF42"/>
  <c r="BB42"/>
  <c r="BA42" s="1"/>
  <c r="AZ42" s="1"/>
  <c r="AV42"/>
  <c r="AK42"/>
  <c r="AJ42" s="1"/>
  <c r="AC42"/>
  <c r="T42"/>
  <c r="J42"/>
  <c r="BF41"/>
  <c r="BB41"/>
  <c r="BA41" s="1"/>
  <c r="AZ41" s="1"/>
  <c r="AV41"/>
  <c r="AK41"/>
  <c r="AJ41" s="1"/>
  <c r="AC41"/>
  <c r="T41"/>
  <c r="J41"/>
  <c r="BF40"/>
  <c r="BB40"/>
  <c r="BA40" s="1"/>
  <c r="AZ40" s="1"/>
  <c r="AV40"/>
  <c r="AK40"/>
  <c r="AJ40" s="1"/>
  <c r="AC40"/>
  <c r="T40"/>
  <c r="J40"/>
  <c r="BF39"/>
  <c r="BB39"/>
  <c r="BA39" s="1"/>
  <c r="AZ39" s="1"/>
  <c r="AV39"/>
  <c r="AK39"/>
  <c r="AJ39" s="1"/>
  <c r="AC39"/>
  <c r="T39"/>
  <c r="J39"/>
  <c r="BF38"/>
  <c r="BB38"/>
  <c r="BA38" s="1"/>
  <c r="AZ38" s="1"/>
  <c r="AV38"/>
  <c r="AK38"/>
  <c r="AJ38" s="1"/>
  <c r="AC38"/>
  <c r="T38"/>
  <c r="J38"/>
  <c r="I38" s="1"/>
  <c r="BF37"/>
  <c r="BB37"/>
  <c r="BA37" s="1"/>
  <c r="AZ37" s="1"/>
  <c r="AV37"/>
  <c r="AK37"/>
  <c r="AJ37" s="1"/>
  <c r="AC37"/>
  <c r="T37"/>
  <c r="J37"/>
  <c r="I37" s="1"/>
  <c r="H37" s="1"/>
  <c r="BF36"/>
  <c r="BB36"/>
  <c r="BA36" s="1"/>
  <c r="AZ36" s="1"/>
  <c r="AV36"/>
  <c r="AK36"/>
  <c r="AJ36" s="1"/>
  <c r="AC36"/>
  <c r="T36"/>
  <c r="J36"/>
  <c r="I36" s="1"/>
  <c r="H36" s="1"/>
  <c r="BF35"/>
  <c r="BB35"/>
  <c r="BA35" s="1"/>
  <c r="AZ35" s="1"/>
  <c r="AV35"/>
  <c r="AK35"/>
  <c r="AJ35" s="1"/>
  <c r="AC35"/>
  <c r="T35"/>
  <c r="J35"/>
  <c r="BF34"/>
  <c r="BB34"/>
  <c r="BA34" s="1"/>
  <c r="AZ34" s="1"/>
  <c r="AV34"/>
  <c r="AK34"/>
  <c r="AJ34" s="1"/>
  <c r="AC34"/>
  <c r="T34"/>
  <c r="J34"/>
  <c r="BF33"/>
  <c r="BB33"/>
  <c r="BA33" s="1"/>
  <c r="AZ33" s="1"/>
  <c r="AV33"/>
  <c r="AK33"/>
  <c r="AJ33" s="1"/>
  <c r="AC33"/>
  <c r="T33"/>
  <c r="J33"/>
  <c r="BF32"/>
  <c r="BB32"/>
  <c r="BA32" s="1"/>
  <c r="AZ32" s="1"/>
  <c r="AV32"/>
  <c r="AK32"/>
  <c r="AJ32" s="1"/>
  <c r="AC32"/>
  <c r="T32"/>
  <c r="J32"/>
  <c r="BF31"/>
  <c r="BB31"/>
  <c r="BA31" s="1"/>
  <c r="AZ31" s="1"/>
  <c r="AV31"/>
  <c r="AK31"/>
  <c r="AJ31" s="1"/>
  <c r="AC31"/>
  <c r="T31"/>
  <c r="J31"/>
  <c r="BF30"/>
  <c r="BB30"/>
  <c r="BA30" s="1"/>
  <c r="AZ30" s="1"/>
  <c r="AV30"/>
  <c r="AK30"/>
  <c r="AJ30" s="1"/>
  <c r="AC30"/>
  <c r="T30"/>
  <c r="J30"/>
  <c r="I30" s="1"/>
  <c r="H30" s="1"/>
  <c r="BF29"/>
  <c r="BB29"/>
  <c r="BA29" s="1"/>
  <c r="AZ29" s="1"/>
  <c r="AV29"/>
  <c r="AK29"/>
  <c r="AJ29" s="1"/>
  <c r="AC29"/>
  <c r="T29"/>
  <c r="J29"/>
  <c r="I29" s="1"/>
  <c r="H29" s="1"/>
  <c r="BF28"/>
  <c r="BB28"/>
  <c r="BA28" s="1"/>
  <c r="AZ28" s="1"/>
  <c r="AV28"/>
  <c r="AK28"/>
  <c r="AJ28" s="1"/>
  <c r="AC28"/>
  <c r="T28"/>
  <c r="J28"/>
  <c r="I28" s="1"/>
  <c r="H28" s="1"/>
  <c r="BF27"/>
  <c r="BB27"/>
  <c r="BA27" s="1"/>
  <c r="AZ27" s="1"/>
  <c r="AV27"/>
  <c r="AK27"/>
  <c r="AJ27" s="1"/>
  <c r="AC27"/>
  <c r="T27"/>
  <c r="J27"/>
  <c r="BF26"/>
  <c r="BB26"/>
  <c r="BA26" s="1"/>
  <c r="AZ26" s="1"/>
  <c r="AV26"/>
  <c r="AK26"/>
  <c r="AJ26" s="1"/>
  <c r="AC26"/>
  <c r="T26"/>
  <c r="J26"/>
  <c r="BF25"/>
  <c r="BB25"/>
  <c r="BA25" s="1"/>
  <c r="AZ25" s="1"/>
  <c r="AV25"/>
  <c r="AK25"/>
  <c r="AJ25" s="1"/>
  <c r="AC25"/>
  <c r="T25"/>
  <c r="J25"/>
  <c r="BF24"/>
  <c r="BB24"/>
  <c r="BA24" s="1"/>
  <c r="AZ24" s="1"/>
  <c r="AV24"/>
  <c r="AK24"/>
  <c r="AJ24" s="1"/>
  <c r="AC24"/>
  <c r="T24"/>
  <c r="J24"/>
  <c r="BF23"/>
  <c r="BB23"/>
  <c r="BA23" s="1"/>
  <c r="AZ23" s="1"/>
  <c r="AV23"/>
  <c r="AK23"/>
  <c r="AJ23" s="1"/>
  <c r="AC23"/>
  <c r="T23"/>
  <c r="J23"/>
  <c r="BF22"/>
  <c r="BB22"/>
  <c r="BA22" s="1"/>
  <c r="AZ22" s="1"/>
  <c r="AV22"/>
  <c r="AK22"/>
  <c r="AJ22" s="1"/>
  <c r="AC22"/>
  <c r="T22"/>
  <c r="J22"/>
  <c r="I22" s="1"/>
  <c r="H22" s="1"/>
  <c r="BF21"/>
  <c r="BB21"/>
  <c r="BA21" s="1"/>
  <c r="AZ21" s="1"/>
  <c r="AV21"/>
  <c r="AK21"/>
  <c r="AJ21" s="1"/>
  <c r="AC21"/>
  <c r="T21"/>
  <c r="J21"/>
  <c r="I21" s="1"/>
  <c r="H21" s="1"/>
  <c r="BF20"/>
  <c r="BB20"/>
  <c r="BA20" s="1"/>
  <c r="AZ20" s="1"/>
  <c r="AV20"/>
  <c r="AK20"/>
  <c r="AJ20" s="1"/>
  <c r="AC20"/>
  <c r="T20"/>
  <c r="J20"/>
  <c r="I20" s="1"/>
  <c r="H20" s="1"/>
  <c r="BF19"/>
  <c r="BB19"/>
  <c r="BA19" s="1"/>
  <c r="AZ19" s="1"/>
  <c r="AV19"/>
  <c r="AK19"/>
  <c r="AJ19" s="1"/>
  <c r="AC19"/>
  <c r="T19"/>
  <c r="J19"/>
  <c r="BF18"/>
  <c r="BB18"/>
  <c r="BA18" s="1"/>
  <c r="AZ18" s="1"/>
  <c r="AV18"/>
  <c r="AK18"/>
  <c r="AJ18" s="1"/>
  <c r="AC18"/>
  <c r="T18"/>
  <c r="J18"/>
  <c r="BF17"/>
  <c r="BB17"/>
  <c r="BA17" s="1"/>
  <c r="AZ17" s="1"/>
  <c r="AV17"/>
  <c r="AK17"/>
  <c r="AJ17" s="1"/>
  <c r="AC17"/>
  <c r="T17"/>
  <c r="J17"/>
  <c r="BF16"/>
  <c r="BB16"/>
  <c r="BA16" s="1"/>
  <c r="AZ16" s="1"/>
  <c r="AV16"/>
  <c r="AK16"/>
  <c r="AJ16" s="1"/>
  <c r="AC16"/>
  <c r="T16"/>
  <c r="J16"/>
  <c r="BF15"/>
  <c r="BB15"/>
  <c r="BA15" s="1"/>
  <c r="AZ15" s="1"/>
  <c r="AV15"/>
  <c r="AK15"/>
  <c r="AJ15" s="1"/>
  <c r="AC15"/>
  <c r="T15"/>
  <c r="J15"/>
  <c r="BF14"/>
  <c r="BB14"/>
  <c r="BA14" s="1"/>
  <c r="AZ14" s="1"/>
  <c r="AV14"/>
  <c r="AK14"/>
  <c r="AJ14" s="1"/>
  <c r="AC14"/>
  <c r="T14"/>
  <c r="J14"/>
  <c r="I14" s="1"/>
  <c r="H14" s="1"/>
  <c r="BF13"/>
  <c r="BB13"/>
  <c r="BA13" s="1"/>
  <c r="AZ13" s="1"/>
  <c r="AV13"/>
  <c r="AK13"/>
  <c r="AJ13" s="1"/>
  <c r="AC13"/>
  <c r="T13"/>
  <c r="J13"/>
  <c r="I13" s="1"/>
  <c r="H13" s="1"/>
  <c r="BF12"/>
  <c r="BB12"/>
  <c r="BA12" s="1"/>
  <c r="AZ12" s="1"/>
  <c r="AV12"/>
  <c r="AK12"/>
  <c r="AJ12" s="1"/>
  <c r="AC12"/>
  <c r="T12"/>
  <c r="J12"/>
  <c r="I12" s="1"/>
  <c r="H12" s="1"/>
  <c r="BF11"/>
  <c r="BB11"/>
  <c r="BA11" s="1"/>
  <c r="AZ11" s="1"/>
  <c r="AV11"/>
  <c r="AK11"/>
  <c r="AJ11" s="1"/>
  <c r="AC11"/>
  <c r="T11"/>
  <c r="J11"/>
  <c r="BF10"/>
  <c r="BB10"/>
  <c r="BA10" s="1"/>
  <c r="AZ10" s="1"/>
  <c r="AV10"/>
  <c r="AK10"/>
  <c r="AJ10" s="1"/>
  <c r="AC10"/>
  <c r="T10"/>
  <c r="J10"/>
  <c r="BF9"/>
  <c r="BB9"/>
  <c r="BA9" s="1"/>
  <c r="AZ9" s="1"/>
  <c r="AV9"/>
  <c r="AK9"/>
  <c r="AJ9" s="1"/>
  <c r="AC9"/>
  <c r="T9"/>
  <c r="J9"/>
  <c r="BF8"/>
  <c r="BB8"/>
  <c r="BA8" s="1"/>
  <c r="AZ8" s="1"/>
  <c r="AV8"/>
  <c r="AK8"/>
  <c r="AJ8" s="1"/>
  <c r="AC8"/>
  <c r="T8"/>
  <c r="J8"/>
  <c r="BF7"/>
  <c r="BB7"/>
  <c r="BA7" s="1"/>
  <c r="AZ7" s="1"/>
  <c r="AV7"/>
  <c r="AK7"/>
  <c r="AJ7" s="1"/>
  <c r="AC7"/>
  <c r="T7"/>
  <c r="J7"/>
  <c r="BF6"/>
  <c r="BB6"/>
  <c r="BA6" s="1"/>
  <c r="AZ6" s="1"/>
  <c r="AV6"/>
  <c r="AK6"/>
  <c r="AJ6" s="1"/>
  <c r="AC6"/>
  <c r="T6"/>
  <c r="J6"/>
  <c r="I6" s="1"/>
  <c r="H6" s="1"/>
  <c r="BF5"/>
  <c r="BB5"/>
  <c r="BA5" s="1"/>
  <c r="AZ5" s="1"/>
  <c r="AV5"/>
  <c r="AK5"/>
  <c r="AJ5" s="1"/>
  <c r="AC5"/>
  <c r="T5"/>
  <c r="J5"/>
  <c r="I5" s="1"/>
  <c r="H5" s="1"/>
  <c r="I23" l="1"/>
  <c r="H23" s="1"/>
  <c r="I31"/>
  <c r="H31" s="1"/>
  <c r="I39"/>
  <c r="H39" s="1"/>
  <c r="I47"/>
  <c r="H47" s="1"/>
  <c r="I8"/>
  <c r="H8" s="1"/>
  <c r="I16"/>
  <c r="H16" s="1"/>
  <c r="I24"/>
  <c r="H24" s="1"/>
  <c r="I32"/>
  <c r="H32" s="1"/>
  <c r="I40"/>
  <c r="H40" s="1"/>
  <c r="I48"/>
  <c r="H48" s="1"/>
  <c r="I25"/>
  <c r="H25" s="1"/>
  <c r="I33"/>
  <c r="H33" s="1"/>
  <c r="I41"/>
  <c r="H41" s="1"/>
  <c r="I49"/>
  <c r="H49" s="1"/>
  <c r="I9"/>
  <c r="H9" s="1"/>
  <c r="I18"/>
  <c r="H18" s="1"/>
  <c r="I26"/>
  <c r="H26" s="1"/>
  <c r="I34"/>
  <c r="H34" s="1"/>
  <c r="I42"/>
  <c r="H42" s="1"/>
  <c r="I50"/>
  <c r="H50" s="1"/>
  <c r="I7"/>
  <c r="H7" s="1"/>
  <c r="I15"/>
  <c r="H15" s="1"/>
  <c r="I17"/>
  <c r="H17" s="1"/>
  <c r="I10"/>
  <c r="H10" s="1"/>
  <c r="I11"/>
  <c r="H11" s="1"/>
  <c r="I19"/>
  <c r="H19" s="1"/>
  <c r="I27"/>
  <c r="H27" s="1"/>
  <c r="I35"/>
  <c r="H35" s="1"/>
  <c r="I43"/>
  <c r="H43" s="1"/>
  <c r="I51"/>
  <c r="H51" s="1"/>
  <c r="H38"/>
</calcChain>
</file>

<file path=xl/sharedStrings.xml><?xml version="1.0" encoding="utf-8"?>
<sst xmlns="http://schemas.openxmlformats.org/spreadsheetml/2006/main" count="425" uniqueCount="284">
  <si>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</si>
  <si>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</si>
  <si>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</si>
  <si>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</si>
  <si>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</si>
  <si>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</si>
  <si>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</si>
  <si>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</si>
  <si>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</si>
  <si>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</si>
  <si>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</si>
  <si>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</si>
  <si>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</si>
  <si>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</si>
  <si>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</si>
  <si>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</si>
  <si>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</si>
  <si>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</si>
  <si>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</si>
  <si>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</si>
  <si>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</si>
  <si>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</si>
  <si>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</si>
  <si>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</si>
  <si>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</si>
  <si>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</si>
  <si>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</si>
  <si>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</si>
  <si>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</si>
  <si>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</si>
  <si>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</si>
  <si>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</si>
  <si>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</si>
  <si>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</si>
  <si>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</si>
  <si>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</si>
  <si>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</si>
  <si>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</si>
  <si>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</si>
  <si>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</si>
  <si>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</si>
  <si>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</si>
  <si>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</si>
  <si>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</si>
  <si>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</si>
  <si>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</si>
  <si>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</si>
  <si>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</si>
  <si>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</si>
  <si>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</si>
  <si>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</si>
  <si>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</si>
  <si>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</si>
  <si>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</si>
  <si>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</si>
  <si>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</si>
  <si>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</si>
  <si>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</si>
  <si>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</si>
  <si>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</si>
  <si>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</si>
  <si>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</si>
  <si>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</si>
  <si>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</si>
  <si>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</si>
  <si>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</si>
  <si>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</si>
  <si>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</si>
  <si>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</si>
  <si>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</si>
  <si>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</si>
  <si>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</si>
  <si>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</si>
  <si>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</si>
  <si>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</si>
  <si>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</si>
  <si>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</si>
  <si>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</si>
  <si>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</si>
  <si>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</si>
  <si>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</si>
  <si>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</si>
  <si>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</si>
  <si>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</si>
  <si>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</si>
  <si>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</si>
  <si>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</si>
  <si>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</si>
  <si>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</si>
  <si>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</si>
  <si>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</si>
  <si>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</si>
  <si>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</si>
  <si>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</si>
  <si>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</si>
  <si>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</si>
  <si>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</si>
  <si>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</si>
  <si>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</si>
  <si>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</si>
  <si>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</si>
  <si>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</si>
  <si>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</si>
  <si>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</si>
  <si>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</si>
  <si>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</si>
  <si>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</si>
  <si>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</si>
  <si>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</si>
  <si>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</si>
  <si>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</si>
  <si>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</si>
  <si>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</si>
  <si>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</si>
  <si>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</si>
  <si>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</si>
  <si>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</si>
  <si>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</si>
  <si>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</si>
  <si>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</si>
  <si>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</si>
  <si>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</si>
  <si>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</si>
  <si>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</si>
  <si>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</si>
  <si>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</si>
  <si>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</si>
  <si>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</si>
  <si>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</si>
  <si>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</si>
  <si>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</si>
  <si>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159020006.1</t>
  </si>
  <si>
    <t>570454</t>
  </si>
  <si>
    <t>ΑΓΟΡΑΣΤΟΣ ΑΘΑΝΑΣΙΟΣ</t>
  </si>
  <si>
    <t>ΠΕ70</t>
  </si>
  <si>
    <t>Α/ΘΜΙΑ</t>
  </si>
  <si>
    <t>ΔΙΕΥΘΥΝΣΗ Π.Ε. ΞΑΝΘΗΣ</t>
  </si>
  <si>
    <t>115441009.1</t>
  </si>
  <si>
    <t>575065</t>
  </si>
  <si>
    <t>ΑΠΟΣΤΟΛΟΥ ΑΘΑΝΑΣΙΟΣ</t>
  </si>
  <si>
    <t>197681000.1</t>
  </si>
  <si>
    <t>592772</t>
  </si>
  <si>
    <t>ΑΦΕΝΤΟΥΛΙΔΟΥ ΑΝΝΑ</t>
  </si>
  <si>
    <t>138284012.1</t>
  </si>
  <si>
    <t>614864</t>
  </si>
  <si>
    <t>ΒΑΤΑΜΙΔΟΥ ΧΡΥΣΟΥΛΑ</t>
  </si>
  <si>
    <t>121669004.2</t>
  </si>
  <si>
    <t>565003</t>
  </si>
  <si>
    <t>ΓΕΡΑΚΑΚΗΣ ΧΡΗΣΤΟΣ</t>
  </si>
  <si>
    <t>150573004.1</t>
  </si>
  <si>
    <t>614750</t>
  </si>
  <si>
    <t>ΓΚΟΥΡΝΕΛΗΣ ΠΑΥΛΟΣ</t>
  </si>
  <si>
    <t>189981009.1</t>
  </si>
  <si>
    <t>553689</t>
  </si>
  <si>
    <t>ΓΟΥΝΑΡΗΣ ΓΕΩΡΓΙΟΣ</t>
  </si>
  <si>
    <t>161453007.1</t>
  </si>
  <si>
    <t>587767</t>
  </si>
  <si>
    <t>ΔΑΛΑΚΗΣ ΑΝΤΩΝΙΟΣ</t>
  </si>
  <si>
    <t>ΠΕ11</t>
  </si>
  <si>
    <t>151976003.1</t>
  </si>
  <si>
    <t>590775</t>
  </si>
  <si>
    <t>ΔΗΜΗΤΡΟΠΟΥΛΟΣ ΔΗΜΗΤΡΙΟΣ</t>
  </si>
  <si>
    <t>105863002.4</t>
  </si>
  <si>
    <t>586100</t>
  </si>
  <si>
    <t xml:space="preserve">ΕΥΘΥΜΙΟΥ ΕΥΘΥΜΙΟΣ </t>
  </si>
  <si>
    <t>197548014.1</t>
  </si>
  <si>
    <t>559541</t>
  </si>
  <si>
    <t>ΘΕΟΔΟΣΙΑΔΗΣ ΝΙΚΟΛΑΟΣ</t>
  </si>
  <si>
    <t>141346009.1</t>
  </si>
  <si>
    <t>558750</t>
  </si>
  <si>
    <t>ΘΕΟΔΟΣΙΑΔΟΥ  ΕΥΓΕΝΙΑ</t>
  </si>
  <si>
    <t>127380002.3</t>
  </si>
  <si>
    <t>596702</t>
  </si>
  <si>
    <t>ΙΩΑΝΝΙΔΗΣ ΠΑΝΑΓΙΩΤΗΣ</t>
  </si>
  <si>
    <t>107898003.1</t>
  </si>
  <si>
    <t>225655</t>
  </si>
  <si>
    <t>ΚΑΛΑΪΤΖΙΔΗΣ ΒΑΣΙΛΕΙΟΣ</t>
  </si>
  <si>
    <t>152984003.1</t>
  </si>
  <si>
    <t>225653</t>
  </si>
  <si>
    <t>ΚΑΛΟΓΙΑΝΝΗΣ ΠΕΡΙΚΛΗΣ</t>
  </si>
  <si>
    <t>107468010.1</t>
  </si>
  <si>
    <t>589952</t>
  </si>
  <si>
    <t>ΚΑΜΕΑΣ ΝΙΚΟΛΑΟΣ</t>
  </si>
  <si>
    <t>136314009.1</t>
  </si>
  <si>
    <t>619621</t>
  </si>
  <si>
    <t>ΚΑΡΑΒΑΣΙΛΗ ΣΟΥΜΕΛΑ</t>
  </si>
  <si>
    <t>ΠΕ60</t>
  </si>
  <si>
    <t>179034015.1</t>
  </si>
  <si>
    <t>560646</t>
  </si>
  <si>
    <t xml:space="preserve">ΚΑΡΑΓΚΙΟΖΙΔΗΣ ΓΕΩΡΓΙΟΣ </t>
  </si>
  <si>
    <t>147420002.1</t>
  </si>
  <si>
    <t>582520</t>
  </si>
  <si>
    <t>ΚΑΤΣΑΜΠΕΡΗ ΘΕΑΝΩ</t>
  </si>
  <si>
    <t>161794001.1</t>
  </si>
  <si>
    <t>575309</t>
  </si>
  <si>
    <t>ΚΟΥΒΕΤΗ    ΑΘΗΝΑ</t>
  </si>
  <si>
    <t>190347004.2</t>
  </si>
  <si>
    <t>562638</t>
  </si>
  <si>
    <t>198434009.1</t>
  </si>
  <si>
    <t>567517</t>
  </si>
  <si>
    <t>ΚΟΥΤΣΟΜΙΧΑΛΗ ΠΑΝΑΓΙΩΤΑ</t>
  </si>
  <si>
    <t>181636001.1</t>
  </si>
  <si>
    <t>576336</t>
  </si>
  <si>
    <t>ΚΩΣΤΟΥΔΗΣ ΚΩΝΣΤΑΝΤΙΝΟΣ</t>
  </si>
  <si>
    <t>ΠΕ06</t>
  </si>
  <si>
    <t>136523013.1</t>
  </si>
  <si>
    <t>593598</t>
  </si>
  <si>
    <t>ΛΑΓΟΥ ΑΝΝΑ</t>
  </si>
  <si>
    <t>103074009.1</t>
  </si>
  <si>
    <t>591168</t>
  </si>
  <si>
    <t>ΛΑΪΟΣ ΓΕΩΡΓΙΟΣ</t>
  </si>
  <si>
    <t>186084010.1</t>
  </si>
  <si>
    <t>602535</t>
  </si>
  <si>
    <t>ΛΕΚΚΑΣ ΙΠΠΟΚΡΑΤΗΣ</t>
  </si>
  <si>
    <t>182190004.1</t>
  </si>
  <si>
    <t>568354</t>
  </si>
  <si>
    <t>ΜΑΚΡΟΓΙΑΝΝΟΠΟΥΛΟΣ ΘΕΟΔΩΡΟΣ</t>
  </si>
  <si>
    <t>159924004.1</t>
  </si>
  <si>
    <t>555183</t>
  </si>
  <si>
    <t xml:space="preserve">ΜΕΛΙΣΣΟΠΟΥΛΟΣ ΣΑΒΒΑΣ </t>
  </si>
  <si>
    <t>127876006.1</t>
  </si>
  <si>
    <t>553690</t>
  </si>
  <si>
    <t>ΜΕΛΛΙΟΣ ΝΙΚΟΛΑΟΣ</t>
  </si>
  <si>
    <t>177281007.1</t>
  </si>
  <si>
    <t>608778</t>
  </si>
  <si>
    <t>ΜΗΝΟΓΛΟΥ ΜΑΡΙΑ</t>
  </si>
  <si>
    <t>142071011.1</t>
  </si>
  <si>
    <t>582255</t>
  </si>
  <si>
    <t>ΜΠΑΤΖΑΚΗ ΣΕΒΑΣΤΗ</t>
  </si>
  <si>
    <t>107939004.2</t>
  </si>
  <si>
    <t>586732</t>
  </si>
  <si>
    <t>ΜΠΟΥΝΑΡΤΖΗΣ ΗΛΙΑΣ</t>
  </si>
  <si>
    <t>157974012.1</t>
  </si>
  <si>
    <t>593124</t>
  </si>
  <si>
    <t>ΜΩΥΣΙΑΔΟΥ ΜΑΡΙΑ</t>
  </si>
  <si>
    <t>156120005.1</t>
  </si>
  <si>
    <t>622823</t>
  </si>
  <si>
    <t>ΝΤΟΚΑ ΕΥΦΡΟΣΥΝΗ</t>
  </si>
  <si>
    <t>161438001.1</t>
  </si>
  <si>
    <t>586623</t>
  </si>
  <si>
    <t>162363007.1</t>
  </si>
  <si>
    <t>567417</t>
  </si>
  <si>
    <t>ΠΑΛΑΠΟΥΓΙΟΥΚ ΑΝΑΣΤΑΣΙΑ</t>
  </si>
  <si>
    <t>144968011.1</t>
  </si>
  <si>
    <t>586710</t>
  </si>
  <si>
    <t>ΠΑΝΑΓΙΩΤΙΔΗΣ ΓΕΩΡΓΙΟΣ</t>
  </si>
  <si>
    <t>114702002.1</t>
  </si>
  <si>
    <t>586739</t>
  </si>
  <si>
    <t>ΠΑΠΑΔΑΚΗΣ ΘΕΟΦΑΝΗΣ</t>
  </si>
  <si>
    <t>188566007.2</t>
  </si>
  <si>
    <t>587105</t>
  </si>
  <si>
    <t>ΠΑΠΑΛΑΜΠΡΟΥ ΖΩΗ</t>
  </si>
  <si>
    <t>172021000.1</t>
  </si>
  <si>
    <t>568080</t>
  </si>
  <si>
    <t>ΠΑΡΣΕΛΙΑΣ ΠΑΝΑΓΙΩΤΗΣ</t>
  </si>
  <si>
    <t>144643000.1</t>
  </si>
  <si>
    <t>566761</t>
  </si>
  <si>
    <t>ΠΑΥΛΟΥ ΤΡΙΑΝΤΑΦΥΛΛΟΣ</t>
  </si>
  <si>
    <t>190404007.1</t>
  </si>
  <si>
    <t>602705</t>
  </si>
  <si>
    <t>ΠΥΛΑΡΙΝΟΥ ΜΑΡΙΑ</t>
  </si>
  <si>
    <t>185424007.2</t>
  </si>
  <si>
    <t>558635</t>
  </si>
  <si>
    <t>ΣΙΑΚΑΣ ΕΥΑΓΓΕΛΟΣ</t>
  </si>
  <si>
    <t>118391003.1</t>
  </si>
  <si>
    <t>573972</t>
  </si>
  <si>
    <t>ΣΟΛΔΑΤΟΣ ΣΠΥΡΙΔΩΝ</t>
  </si>
  <si>
    <t>178855004.1</t>
  </si>
  <si>
    <t>579860</t>
  </si>
  <si>
    <t>ΣΟΥΡΟΥΤΖΙΔΟΥ  ΔΕΣΠΟΙΝΑ</t>
  </si>
  <si>
    <t>127333010.1</t>
  </si>
  <si>
    <t>561973</t>
  </si>
  <si>
    <t>ΤΣΑΚΑΛΟΣ ΔΗΜΗΤΡΙΟΣ</t>
  </si>
  <si>
    <t>157618003.1</t>
  </si>
  <si>
    <t>587754</t>
  </si>
  <si>
    <t>ΤΣΙΓΑΡΑΣ ΧΡΗΣΤΟΣ</t>
  </si>
  <si>
    <t>155731014.1</t>
  </si>
  <si>
    <t>612757</t>
  </si>
  <si>
    <t>ΤΣΙΡΑΚΙΔΟΥ ΧΡΙΣΤΙΝΑ</t>
  </si>
  <si>
    <t>107669010.1</t>
  </si>
  <si>
    <t>592116</t>
  </si>
  <si>
    <t xml:space="preserve">ΚΟΥΡΑΚΟΣ ΓΕΩΡΓΙΟΣ </t>
  </si>
  <si>
    <t xml:space="preserve">ΞΑΝΘΟΠΟΥΛΟΣ ΓΕΩΡΓΙΟΣ </t>
  </si>
  <si>
    <t xml:space="preserve">ΧΑΜΑΛΙΔΟΥ ΕΥΛΑΜΠΙΑ 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</si>
</sst>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53"/>
  <sheetViews>
    <sheetView tabSelected="1" workbookViewId="0">
      <selection activeCell="E47" sqref="E47"/>
    </sheetView>
  </sheetViews>
  <sheetFormatPr defaultRowHeight="14.4"/>
  <cols>
    <col min="1" max="1" width="8" customWidth="1"/>
    <col min="2" max="2" width="14.109375" customWidth="1"/>
    <col min="3" max="3" width="18.21875" customWidth="1"/>
    <col min="4" max="4" width="38" customWidth="1"/>
    <col min="5" max="5" width="19" customWidth="1"/>
    <col min="6" max="6" width="18.6640625" customWidth="1"/>
    <col min="7" max="7" width="24.6640625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30.05000000000001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7.950000000000003" customHeight="1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t="shared" ref="H5:H36" si="0">I5+AZ5</f>
        <v>24.8</v>
      </c>
      <c r="I5" s="14">
        <f t="shared" ref="I5:I36" si="1">MIN(J5+T5+AC5+AJ5+AY5,$I$3)</f>
        <v>6.8</v>
      </c>
      <c r="J5" s="15">
        <f t="shared" ref="J5:J36" si="2">MIN(SUM(K5:S5),$J$3)</f>
        <v>2</v>
      </c>
      <c r="K5" s="15">
        <v>0</v>
      </c>
      <c r="L5" s="15">
        <v>0</v>
      </c>
      <c r="M5" s="15">
        <v>0</v>
      </c>
      <c r="N5" s="15">
        <v>0</v>
      </c>
      <c r="O5" s="15">
        <v>2</v>
      </c>
      <c r="P5" s="15">
        <v>0</v>
      </c>
      <c r="Q5" s="15">
        <v>0</v>
      </c>
      <c r="R5" s="15">
        <v>0</v>
      </c>
      <c r="S5" s="15">
        <v>0</v>
      </c>
      <c r="T5" s="16">
        <f t="shared" ref="T5:T36" si="3">MIN(SUM(U5:AB5),$T$3)</f>
        <v>1.8</v>
      </c>
      <c r="U5" s="15">
        <v>0</v>
      </c>
      <c r="V5" s="15">
        <v>0</v>
      </c>
      <c r="W5" s="16">
        <v>0.8</v>
      </c>
      <c r="X5" s="16">
        <v>0</v>
      </c>
      <c r="Y5" s="15">
        <v>0</v>
      </c>
      <c r="Z5" s="16">
        <v>0</v>
      </c>
      <c r="AA5" s="15">
        <v>1</v>
      </c>
      <c r="AB5" s="16">
        <v>0</v>
      </c>
      <c r="AC5" s="16">
        <f t="shared" ref="AC5:AC36" si="4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t="shared" ref="AJ5:AJ36" si="5">MIN(AK5+AV5,$AJ$3)</f>
        <v>0</v>
      </c>
      <c r="AK5" s="14">
        <f t="shared" ref="AK5:AK36" si="6"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6" si="7">MIN(SUM(AW5:AX5),$AV$3)</f>
        <v>0</v>
      </c>
      <c r="AW5" s="16">
        <v>0</v>
      </c>
      <c r="AX5" s="17">
        <v>0</v>
      </c>
      <c r="AY5" s="16">
        <v>0</v>
      </c>
      <c r="AZ5" s="13">
        <f t="shared" ref="AZ5:AZ36" si="8">MIN(BA5+BI5+BJ5,$AZ$3)</f>
        <v>18</v>
      </c>
      <c r="BA5" s="14">
        <f t="shared" ref="BA5:BA36" si="9">MIN(BB5+BE5+BF5,$BA$3)</f>
        <v>12</v>
      </c>
      <c r="BB5" s="14">
        <f t="shared" ref="BB5:BB36" si="10">MIN(SUM(BC5:BD5),$BB$3)</f>
        <v>9</v>
      </c>
      <c r="BC5" s="17">
        <v>20.5</v>
      </c>
      <c r="BD5" s="14">
        <v>0</v>
      </c>
      <c r="BE5" s="16">
        <v>0</v>
      </c>
      <c r="BF5" s="15">
        <f t="shared" ref="BF5:BF36" si="11">MIN(SUM(BG5:BH5),$BF$3)</f>
        <v>3</v>
      </c>
      <c r="BG5" s="15">
        <v>0</v>
      </c>
      <c r="BH5" s="15">
        <v>3</v>
      </c>
      <c r="BI5" s="16">
        <v>0</v>
      </c>
      <c r="BJ5" s="13">
        <v>6</v>
      </c>
      <c r="BK5" s="16">
        <v>0</v>
      </c>
      <c r="BL5" s="13">
        <v>0</v>
      </c>
      <c r="BM5" s="14">
        <v>4.125</v>
      </c>
      <c r="BN5" s="14">
        <v>1.875</v>
      </c>
      <c r="BO5" s="14">
        <v>0</v>
      </c>
      <c r="BP5" s="13">
        <v>0</v>
      </c>
    </row>
    <row r="6" spans="1:68">
      <c r="A6" s="12">
        <v>2</v>
      </c>
      <c r="B6" s="12" t="s">
        <v>137</v>
      </c>
      <c r="C6" s="12" t="s">
        <v>138</v>
      </c>
      <c r="D6" s="12" t="s">
        <v>139</v>
      </c>
      <c r="E6" s="12" t="s">
        <v>134</v>
      </c>
      <c r="F6" s="12" t="s">
        <v>135</v>
      </c>
      <c r="G6" s="12" t="s">
        <v>136</v>
      </c>
      <c r="H6" s="13">
        <f t="shared" si="0"/>
        <v>29</v>
      </c>
      <c r="I6" s="14">
        <f t="shared" si="1"/>
        <v>9.5</v>
      </c>
      <c r="J6" s="15">
        <f t="shared" si="2"/>
        <v>4</v>
      </c>
      <c r="K6" s="15">
        <v>0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3</v>
      </c>
      <c r="U6" s="15">
        <v>0</v>
      </c>
      <c r="V6" s="15">
        <v>2</v>
      </c>
      <c r="W6" s="16">
        <v>1</v>
      </c>
      <c r="X6" s="16">
        <v>0</v>
      </c>
      <c r="Y6" s="15">
        <v>0</v>
      </c>
      <c r="Z6" s="16">
        <v>0</v>
      </c>
      <c r="AA6" s="15">
        <v>0</v>
      </c>
      <c r="AB6" s="16">
        <v>0</v>
      </c>
      <c r="AC6" s="16">
        <f t="shared" si="4"/>
        <v>2.5</v>
      </c>
      <c r="AD6" s="15">
        <v>0</v>
      </c>
      <c r="AE6" s="15">
        <v>2</v>
      </c>
      <c r="AF6" s="15">
        <v>0</v>
      </c>
      <c r="AG6" s="15">
        <v>0</v>
      </c>
      <c r="AH6" s="15">
        <v>0</v>
      </c>
      <c r="AI6" s="16">
        <v>0.5</v>
      </c>
      <c r="AJ6" s="14">
        <f t="shared" si="5"/>
        <v>0</v>
      </c>
      <c r="AK6" s="14">
        <f t="shared" si="6"/>
        <v>0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0</v>
      </c>
      <c r="AZ6" s="13">
        <f t="shared" si="8"/>
        <v>19.5</v>
      </c>
      <c r="BA6" s="14">
        <f t="shared" si="9"/>
        <v>11</v>
      </c>
      <c r="BB6" s="14">
        <f t="shared" si="10"/>
        <v>9</v>
      </c>
      <c r="BC6" s="17">
        <v>20</v>
      </c>
      <c r="BD6" s="14">
        <v>0</v>
      </c>
      <c r="BE6" s="16">
        <v>0</v>
      </c>
      <c r="BF6" s="15">
        <f t="shared" si="11"/>
        <v>2</v>
      </c>
      <c r="BG6" s="15">
        <v>0</v>
      </c>
      <c r="BH6" s="15">
        <v>2</v>
      </c>
      <c r="BI6" s="16">
        <v>0</v>
      </c>
      <c r="BJ6" s="13">
        <v>8.5</v>
      </c>
      <c r="BK6" s="16">
        <v>0</v>
      </c>
      <c r="BL6" s="13">
        <v>0</v>
      </c>
      <c r="BM6" s="14">
        <v>4.25</v>
      </c>
      <c r="BN6" s="14">
        <v>1.75</v>
      </c>
      <c r="BO6" s="14">
        <v>2.5</v>
      </c>
      <c r="BP6" s="13">
        <v>0</v>
      </c>
    </row>
    <row r="7" spans="1:68">
      <c r="A7" s="12">
        <v>3</v>
      </c>
      <c r="B7" s="12" t="s">
        <v>140</v>
      </c>
      <c r="C7" s="12" t="s">
        <v>141</v>
      </c>
      <c r="D7" s="12" t="s">
        <v>142</v>
      </c>
      <c r="E7" s="12" t="s">
        <v>134</v>
      </c>
      <c r="F7" s="12" t="s">
        <v>135</v>
      </c>
      <c r="G7" s="12" t="s">
        <v>136</v>
      </c>
      <c r="H7" s="13">
        <f t="shared" si="0"/>
        <v>38.125</v>
      </c>
      <c r="I7" s="14">
        <f t="shared" si="1"/>
        <v>24</v>
      </c>
      <c r="J7" s="15">
        <f t="shared" si="2"/>
        <v>13</v>
      </c>
      <c r="K7" s="15">
        <v>6</v>
      </c>
      <c r="L7" s="15">
        <v>0</v>
      </c>
      <c r="M7" s="15">
        <v>4</v>
      </c>
      <c r="N7" s="15">
        <v>0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2</v>
      </c>
      <c r="W7" s="16">
        <v>1</v>
      </c>
      <c r="X7" s="16">
        <v>1</v>
      </c>
      <c r="Y7" s="15">
        <v>0</v>
      </c>
      <c r="Z7" s="16">
        <v>0</v>
      </c>
      <c r="AA7" s="15">
        <v>0</v>
      </c>
      <c r="AB7" s="16">
        <v>0</v>
      </c>
      <c r="AC7" s="16">
        <f t="shared" si="4"/>
        <v>4</v>
      </c>
      <c r="AD7" s="15">
        <v>3</v>
      </c>
      <c r="AE7" s="15">
        <v>0</v>
      </c>
      <c r="AF7" s="15">
        <v>0</v>
      </c>
      <c r="AG7" s="15">
        <v>0</v>
      </c>
      <c r="AH7" s="15">
        <v>1</v>
      </c>
      <c r="AI7" s="16">
        <v>0</v>
      </c>
      <c r="AJ7" s="14">
        <f t="shared" si="5"/>
        <v>3</v>
      </c>
      <c r="AK7" s="14">
        <f t="shared" si="6"/>
        <v>3</v>
      </c>
      <c r="AL7" s="15">
        <v>0</v>
      </c>
      <c r="AM7" s="16">
        <v>1</v>
      </c>
      <c r="AN7" s="17">
        <v>0</v>
      </c>
      <c r="AO7" s="14">
        <v>0</v>
      </c>
      <c r="AP7" s="17">
        <v>0.5</v>
      </c>
      <c r="AQ7" s="14">
        <v>1.5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14.125</v>
      </c>
      <c r="BA7" s="14">
        <f t="shared" si="9"/>
        <v>10</v>
      </c>
      <c r="BB7" s="14">
        <f t="shared" si="10"/>
        <v>9</v>
      </c>
      <c r="BC7" s="17">
        <v>11</v>
      </c>
      <c r="BD7" s="14">
        <v>0</v>
      </c>
      <c r="BE7" s="16">
        <v>0</v>
      </c>
      <c r="BF7" s="15">
        <f t="shared" si="11"/>
        <v>1</v>
      </c>
      <c r="BG7" s="15">
        <v>0</v>
      </c>
      <c r="BH7" s="15">
        <v>1</v>
      </c>
      <c r="BI7" s="16">
        <v>2</v>
      </c>
      <c r="BJ7" s="13">
        <v>2.125</v>
      </c>
      <c r="BK7" s="16">
        <v>0</v>
      </c>
      <c r="BL7" s="13">
        <v>0</v>
      </c>
      <c r="BM7" s="14">
        <v>0</v>
      </c>
      <c r="BN7" s="14">
        <v>0.75</v>
      </c>
      <c r="BO7" s="14">
        <v>1.375</v>
      </c>
      <c r="BP7" s="13">
        <v>0</v>
      </c>
    </row>
    <row r="8" spans="1:68">
      <c r="A8" s="12">
        <v>4</v>
      </c>
      <c r="B8" s="12" t="s">
        <v>143</v>
      </c>
      <c r="C8" s="12" t="s">
        <v>144</v>
      </c>
      <c r="D8" s="12" t="s">
        <v>145</v>
      </c>
      <c r="E8" s="12" t="s">
        <v>134</v>
      </c>
      <c r="F8" s="12" t="s">
        <v>135</v>
      </c>
      <c r="G8" s="12" t="s">
        <v>136</v>
      </c>
      <c r="H8" s="13">
        <f t="shared" si="0"/>
        <v>13.625</v>
      </c>
      <c r="I8" s="14">
        <f t="shared" si="1"/>
        <v>5</v>
      </c>
      <c r="J8" s="15">
        <f t="shared" si="2"/>
        <v>0</v>
      </c>
      <c r="K8" s="15"/>
      <c r="L8" s="15"/>
      <c r="M8" s="15"/>
      <c r="N8" s="15"/>
      <c r="O8" s="15"/>
      <c r="P8" s="15"/>
      <c r="Q8" s="15"/>
      <c r="R8" s="15"/>
      <c r="S8" s="15"/>
      <c r="T8" s="16">
        <f t="shared" si="3"/>
        <v>2</v>
      </c>
      <c r="U8" s="15">
        <v>0</v>
      </c>
      <c r="V8" s="15">
        <v>1</v>
      </c>
      <c r="W8" s="16">
        <v>1</v>
      </c>
      <c r="X8" s="16">
        <v>0</v>
      </c>
      <c r="Y8" s="15">
        <v>0</v>
      </c>
      <c r="Z8" s="16">
        <v>0</v>
      </c>
      <c r="AA8" s="15">
        <v>0</v>
      </c>
      <c r="AB8" s="16">
        <v>0</v>
      </c>
      <c r="AC8" s="16">
        <f t="shared" si="4"/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0</v>
      </c>
      <c r="AK8" s="14">
        <f t="shared" si="6"/>
        <v>0</v>
      </c>
      <c r="AL8" s="15"/>
      <c r="AM8" s="16"/>
      <c r="AN8" s="17"/>
      <c r="AO8" s="14"/>
      <c r="AP8" s="17"/>
      <c r="AQ8" s="14"/>
      <c r="AR8" s="17"/>
      <c r="AS8" s="15"/>
      <c r="AT8" s="14"/>
      <c r="AU8" s="17"/>
      <c r="AV8" s="17">
        <f t="shared" si="7"/>
        <v>0</v>
      </c>
      <c r="AW8" s="16"/>
      <c r="AX8" s="17"/>
      <c r="AY8" s="16"/>
      <c r="AZ8" s="13">
        <f t="shared" si="8"/>
        <v>8.625</v>
      </c>
      <c r="BA8" s="14">
        <f t="shared" si="9"/>
        <v>7</v>
      </c>
      <c r="BB8" s="14">
        <f t="shared" si="10"/>
        <v>7</v>
      </c>
      <c r="BC8" s="17">
        <v>7</v>
      </c>
      <c r="BD8" s="14">
        <v>0</v>
      </c>
      <c r="BE8" s="16"/>
      <c r="BF8" s="15">
        <f t="shared" si="11"/>
        <v>0</v>
      </c>
      <c r="BG8" s="15"/>
      <c r="BH8" s="15"/>
      <c r="BI8" s="16">
        <v>0</v>
      </c>
      <c r="BJ8" s="13">
        <v>1.625</v>
      </c>
      <c r="BK8" s="16">
        <v>0</v>
      </c>
      <c r="BL8" s="13">
        <v>0</v>
      </c>
      <c r="BM8" s="14">
        <v>0</v>
      </c>
      <c r="BN8" s="14">
        <v>1.625</v>
      </c>
      <c r="BO8" s="14">
        <v>0</v>
      </c>
      <c r="BP8" s="13">
        <v>0</v>
      </c>
    </row>
    <row r="9" spans="1:68">
      <c r="A9" s="12">
        <v>5</v>
      </c>
      <c r="B9" s="12" t="s">
        <v>146</v>
      </c>
      <c r="C9" s="12" t="s">
        <v>147</v>
      </c>
      <c r="D9" s="12" t="s">
        <v>148</v>
      </c>
      <c r="E9" s="12" t="s">
        <v>134</v>
      </c>
      <c r="F9" s="12" t="s">
        <v>135</v>
      </c>
      <c r="G9" s="12" t="s">
        <v>136</v>
      </c>
      <c r="H9" s="13">
        <f t="shared" si="0"/>
        <v>31.6</v>
      </c>
      <c r="I9" s="14">
        <f t="shared" si="1"/>
        <v>14.5</v>
      </c>
      <c r="J9" s="15">
        <f t="shared" si="2"/>
        <v>6</v>
      </c>
      <c r="K9" s="15">
        <v>0</v>
      </c>
      <c r="L9" s="15">
        <v>0</v>
      </c>
      <c r="M9" s="15">
        <v>0</v>
      </c>
      <c r="N9" s="15">
        <v>0</v>
      </c>
      <c r="O9" s="15">
        <v>2</v>
      </c>
      <c r="P9" s="15">
        <v>3</v>
      </c>
      <c r="Q9" s="15">
        <v>0</v>
      </c>
      <c r="R9" s="15">
        <v>0</v>
      </c>
      <c r="S9" s="15">
        <v>1</v>
      </c>
      <c r="T9" s="16">
        <f t="shared" si="3"/>
        <v>4</v>
      </c>
      <c r="U9" s="15">
        <v>0</v>
      </c>
      <c r="V9" s="15">
        <v>2</v>
      </c>
      <c r="W9" s="16">
        <v>1</v>
      </c>
      <c r="X9" s="16">
        <v>0.7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1.5</v>
      </c>
      <c r="AK9" s="14">
        <f t="shared" si="6"/>
        <v>1</v>
      </c>
      <c r="AL9" s="15">
        <v>0</v>
      </c>
      <c r="AM9" s="16">
        <v>1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0.5</v>
      </c>
      <c r="AW9" s="16">
        <v>0</v>
      </c>
      <c r="AX9" s="17">
        <v>0.5</v>
      </c>
      <c r="AY9" s="16">
        <v>0</v>
      </c>
      <c r="AZ9" s="13">
        <f t="shared" si="8"/>
        <v>17.100000000000001</v>
      </c>
      <c r="BA9" s="14">
        <f t="shared" si="9"/>
        <v>11.1</v>
      </c>
      <c r="BB9" s="14">
        <f t="shared" si="10"/>
        <v>9</v>
      </c>
      <c r="BC9" s="17">
        <v>24</v>
      </c>
      <c r="BD9" s="14">
        <v>0</v>
      </c>
      <c r="BE9" s="16">
        <v>0.1</v>
      </c>
      <c r="BF9" s="15">
        <f t="shared" si="11"/>
        <v>2</v>
      </c>
      <c r="BG9" s="15">
        <v>0</v>
      </c>
      <c r="BH9" s="15">
        <v>2</v>
      </c>
      <c r="BI9" s="16">
        <v>0</v>
      </c>
      <c r="BJ9" s="13">
        <v>6</v>
      </c>
      <c r="BK9" s="16">
        <v>0</v>
      </c>
      <c r="BL9" s="13">
        <v>0</v>
      </c>
      <c r="BM9" s="14">
        <v>4.625</v>
      </c>
      <c r="BN9" s="14">
        <v>1.375</v>
      </c>
      <c r="BO9" s="14">
        <v>0</v>
      </c>
      <c r="BP9" s="13">
        <v>0</v>
      </c>
    </row>
    <row r="10" spans="1:68">
      <c r="A10" s="12">
        <v>6</v>
      </c>
      <c r="B10" s="12" t="s">
        <v>149</v>
      </c>
      <c r="C10" s="12" t="s">
        <v>150</v>
      </c>
      <c r="D10" s="12" t="s">
        <v>151</v>
      </c>
      <c r="E10" s="12" t="s">
        <v>134</v>
      </c>
      <c r="F10" s="12" t="s">
        <v>135</v>
      </c>
      <c r="G10" s="12" t="s">
        <v>136</v>
      </c>
      <c r="H10" s="13">
        <f t="shared" si="0"/>
        <v>31.75</v>
      </c>
      <c r="I10" s="14">
        <f t="shared" si="1"/>
        <v>19</v>
      </c>
      <c r="J10" s="15">
        <f t="shared" si="2"/>
        <v>7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0</v>
      </c>
      <c r="V10" s="15">
        <v>2</v>
      </c>
      <c r="W10" s="16">
        <v>1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3.5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0.5</v>
      </c>
      <c r="AJ10" s="14">
        <f t="shared" si="5"/>
        <v>4.5</v>
      </c>
      <c r="AK10" s="14">
        <f t="shared" si="6"/>
        <v>2.5</v>
      </c>
      <c r="AL10" s="15">
        <v>0</v>
      </c>
      <c r="AM10" s="16">
        <v>1</v>
      </c>
      <c r="AN10" s="17">
        <v>0</v>
      </c>
      <c r="AO10" s="14">
        <v>0</v>
      </c>
      <c r="AP10" s="17">
        <v>1.5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2</v>
      </c>
      <c r="AW10" s="16">
        <v>1</v>
      </c>
      <c r="AX10" s="17">
        <v>1.25</v>
      </c>
      <c r="AY10" s="16">
        <v>0</v>
      </c>
      <c r="AZ10" s="13">
        <f t="shared" si="8"/>
        <v>12.75</v>
      </c>
      <c r="BA10" s="14">
        <f t="shared" si="9"/>
        <v>10.25</v>
      </c>
      <c r="BB10" s="14">
        <f t="shared" si="10"/>
        <v>7.25</v>
      </c>
      <c r="BC10" s="17">
        <v>7.25</v>
      </c>
      <c r="BD10" s="14">
        <v>0</v>
      </c>
      <c r="BE10" s="16">
        <v>0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2.5</v>
      </c>
      <c r="BK10" s="16">
        <v>0</v>
      </c>
      <c r="BL10" s="13">
        <v>0</v>
      </c>
      <c r="BM10" s="14">
        <v>0</v>
      </c>
      <c r="BN10" s="14">
        <v>2.375</v>
      </c>
      <c r="BO10" s="14">
        <v>0.125</v>
      </c>
      <c r="BP10" s="13">
        <v>0</v>
      </c>
    </row>
    <row r="11" spans="1:68">
      <c r="A11" s="12">
        <v>7</v>
      </c>
      <c r="B11" s="12" t="s">
        <v>152</v>
      </c>
      <c r="C11" s="12" t="s">
        <v>153</v>
      </c>
      <c r="D11" s="12" t="s">
        <v>154</v>
      </c>
      <c r="E11" s="12" t="s">
        <v>134</v>
      </c>
      <c r="F11" s="12" t="s">
        <v>135</v>
      </c>
      <c r="G11" s="12" t="s">
        <v>136</v>
      </c>
      <c r="H11" s="13">
        <f t="shared" si="0"/>
        <v>26.6</v>
      </c>
      <c r="I11" s="14">
        <f t="shared" si="1"/>
        <v>4.5999999999999996</v>
      </c>
      <c r="J11" s="15">
        <f t="shared" si="2"/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6">
        <f t="shared" si="3"/>
        <v>1.6</v>
      </c>
      <c r="U11" s="15">
        <v>0</v>
      </c>
      <c r="V11" s="15">
        <v>0</v>
      </c>
      <c r="W11" s="16">
        <v>1</v>
      </c>
      <c r="X11" s="16">
        <v>0.6</v>
      </c>
      <c r="Y11" s="15">
        <v>0</v>
      </c>
      <c r="Z11" s="16">
        <v>0</v>
      </c>
      <c r="AA11" s="15">
        <v>0</v>
      </c>
      <c r="AB11" s="16">
        <v>0</v>
      </c>
      <c r="AC11" s="16">
        <f t="shared" si="4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22</v>
      </c>
      <c r="BA11" s="14">
        <f t="shared" si="9"/>
        <v>10</v>
      </c>
      <c r="BB11" s="14">
        <f t="shared" si="10"/>
        <v>9</v>
      </c>
      <c r="BC11" s="17">
        <v>26</v>
      </c>
      <c r="BD11" s="14">
        <v>0</v>
      </c>
      <c r="BE11" s="16">
        <v>0</v>
      </c>
      <c r="BF11" s="15">
        <f t="shared" si="11"/>
        <v>1</v>
      </c>
      <c r="BG11" s="15">
        <v>0</v>
      </c>
      <c r="BH11" s="15">
        <v>1</v>
      </c>
      <c r="BI11" s="16">
        <v>0</v>
      </c>
      <c r="BJ11" s="13">
        <v>12</v>
      </c>
      <c r="BK11" s="16">
        <v>0</v>
      </c>
      <c r="BL11" s="13">
        <v>6</v>
      </c>
      <c r="BM11" s="14">
        <v>2</v>
      </c>
      <c r="BN11" s="14">
        <v>4</v>
      </c>
      <c r="BO11" s="14">
        <v>0.75</v>
      </c>
      <c r="BP11" s="13">
        <v>0</v>
      </c>
    </row>
    <row r="12" spans="1:68">
      <c r="A12" s="12">
        <v>8</v>
      </c>
      <c r="B12" s="12" t="s">
        <v>155</v>
      </c>
      <c r="C12" s="12" t="s">
        <v>156</v>
      </c>
      <c r="D12" s="12" t="s">
        <v>157</v>
      </c>
      <c r="E12" s="12" t="s">
        <v>158</v>
      </c>
      <c r="F12" s="12" t="s">
        <v>135</v>
      </c>
      <c r="G12" s="12" t="s">
        <v>136</v>
      </c>
      <c r="H12" s="13">
        <f t="shared" si="0"/>
        <v>11</v>
      </c>
      <c r="I12" s="14">
        <f t="shared" si="1"/>
        <v>2</v>
      </c>
      <c r="J12" s="15">
        <f t="shared" si="2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 t="shared" si="3"/>
        <v>2</v>
      </c>
      <c r="U12" s="15">
        <v>0</v>
      </c>
      <c r="V12" s="15">
        <v>2</v>
      </c>
      <c r="W12" s="16">
        <v>0</v>
      </c>
      <c r="X12" s="16">
        <v>0</v>
      </c>
      <c r="Y12" s="15">
        <v>0</v>
      </c>
      <c r="Z12" s="16">
        <v>0</v>
      </c>
      <c r="AA12" s="15">
        <v>0</v>
      </c>
      <c r="AB12" s="16">
        <v>0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0</v>
      </c>
      <c r="AK12" s="14">
        <f t="shared" si="6"/>
        <v>0</v>
      </c>
      <c r="AL12" s="15"/>
      <c r="AM12" s="16"/>
      <c r="AN12" s="17"/>
      <c r="AO12" s="14"/>
      <c r="AP12" s="17"/>
      <c r="AQ12" s="14"/>
      <c r="AR12" s="17"/>
      <c r="AS12" s="15"/>
      <c r="AT12" s="14"/>
      <c r="AU12" s="17"/>
      <c r="AV12" s="17">
        <f t="shared" si="7"/>
        <v>0</v>
      </c>
      <c r="AW12" s="16"/>
      <c r="AX12" s="17"/>
      <c r="AY12" s="16"/>
      <c r="AZ12" s="13">
        <f t="shared" si="8"/>
        <v>9</v>
      </c>
      <c r="BA12" s="14">
        <f t="shared" si="9"/>
        <v>9</v>
      </c>
      <c r="BB12" s="14">
        <f t="shared" si="10"/>
        <v>9</v>
      </c>
      <c r="BC12" s="17">
        <v>14.25</v>
      </c>
      <c r="BD12" s="14">
        <v>0</v>
      </c>
      <c r="BE12" s="16"/>
      <c r="BF12" s="15">
        <f t="shared" si="11"/>
        <v>0</v>
      </c>
      <c r="BG12" s="15"/>
      <c r="BH12" s="15"/>
      <c r="BI12" s="16">
        <v>0</v>
      </c>
      <c r="BJ12" s="13">
        <v>0</v>
      </c>
      <c r="BK12" s="16">
        <v>0</v>
      </c>
      <c r="BL12" s="13">
        <v>0</v>
      </c>
      <c r="BM12" s="14">
        <v>0</v>
      </c>
      <c r="BN12" s="14">
        <v>0</v>
      </c>
      <c r="BO12" s="14">
        <v>0</v>
      </c>
      <c r="BP12" s="13">
        <v>0</v>
      </c>
    </row>
    <row r="13" spans="1:68">
      <c r="A13" s="12">
        <v>9</v>
      </c>
      <c r="B13" s="12" t="s">
        <v>159</v>
      </c>
      <c r="C13" s="12" t="s">
        <v>160</v>
      </c>
      <c r="D13" s="12" t="s">
        <v>161</v>
      </c>
      <c r="E13" s="12" t="s">
        <v>134</v>
      </c>
      <c r="F13" s="12" t="s">
        <v>135</v>
      </c>
      <c r="G13" s="12" t="s">
        <v>136</v>
      </c>
      <c r="H13" s="13">
        <f t="shared" si="0"/>
        <v>33.5</v>
      </c>
      <c r="I13" s="14">
        <f t="shared" si="1"/>
        <v>17</v>
      </c>
      <c r="J13" s="15">
        <f t="shared" si="2"/>
        <v>7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3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0</v>
      </c>
      <c r="V13" s="15">
        <v>2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3</v>
      </c>
      <c r="AK13" s="14">
        <f t="shared" si="6"/>
        <v>1</v>
      </c>
      <c r="AL13" s="15">
        <v>0</v>
      </c>
      <c r="AM13" s="16">
        <v>1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2</v>
      </c>
      <c r="AW13" s="16">
        <v>0</v>
      </c>
      <c r="AX13" s="17">
        <v>2</v>
      </c>
      <c r="AY13" s="16">
        <v>0</v>
      </c>
      <c r="AZ13" s="13">
        <f t="shared" si="8"/>
        <v>16.5</v>
      </c>
      <c r="BA13" s="14">
        <f t="shared" si="9"/>
        <v>10.5</v>
      </c>
      <c r="BB13" s="14">
        <f t="shared" si="10"/>
        <v>9</v>
      </c>
      <c r="BC13" s="17">
        <v>14.25</v>
      </c>
      <c r="BD13" s="14">
        <v>0</v>
      </c>
      <c r="BE13" s="16">
        <v>0.5</v>
      </c>
      <c r="BF13" s="15">
        <f t="shared" si="11"/>
        <v>1</v>
      </c>
      <c r="BG13" s="15">
        <v>1</v>
      </c>
      <c r="BH13" s="15">
        <v>0</v>
      </c>
      <c r="BI13" s="16">
        <v>0</v>
      </c>
      <c r="BJ13" s="13">
        <v>6</v>
      </c>
      <c r="BK13" s="16">
        <v>0</v>
      </c>
      <c r="BL13" s="13">
        <v>0</v>
      </c>
      <c r="BM13" s="14">
        <v>4.875</v>
      </c>
      <c r="BN13" s="14">
        <v>1.125</v>
      </c>
      <c r="BO13" s="14">
        <v>0</v>
      </c>
      <c r="BP13" s="13">
        <v>0</v>
      </c>
    </row>
    <row r="14" spans="1:68">
      <c r="A14" s="12">
        <v>10</v>
      </c>
      <c r="B14" s="12" t="s">
        <v>162</v>
      </c>
      <c r="C14" s="12" t="s">
        <v>163</v>
      </c>
      <c r="D14" s="12" t="s">
        <v>164</v>
      </c>
      <c r="E14" s="12" t="s">
        <v>134</v>
      </c>
      <c r="F14" s="12" t="s">
        <v>135</v>
      </c>
      <c r="G14" s="12" t="s">
        <v>136</v>
      </c>
      <c r="H14" s="13">
        <f t="shared" si="0"/>
        <v>32</v>
      </c>
      <c r="I14" s="14">
        <f t="shared" si="1"/>
        <v>16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0</v>
      </c>
      <c r="V14" s="15">
        <v>2</v>
      </c>
      <c r="W14" s="16">
        <v>1</v>
      </c>
      <c r="X14" s="16">
        <v>0.7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5</v>
      </c>
      <c r="AK14" s="14">
        <f t="shared" si="6"/>
        <v>3</v>
      </c>
      <c r="AL14" s="15">
        <v>0</v>
      </c>
      <c r="AM14" s="16">
        <v>2</v>
      </c>
      <c r="AN14" s="17">
        <v>0</v>
      </c>
      <c r="AO14" s="14">
        <v>0</v>
      </c>
      <c r="AP14" s="17">
        <v>0</v>
      </c>
      <c r="AQ14" s="14">
        <v>1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2</v>
      </c>
      <c r="AW14" s="16">
        <v>0</v>
      </c>
      <c r="AX14" s="17">
        <v>2</v>
      </c>
      <c r="AY14" s="16">
        <v>0</v>
      </c>
      <c r="AZ14" s="13">
        <f t="shared" si="8"/>
        <v>16</v>
      </c>
      <c r="BA14" s="14">
        <f t="shared" si="9"/>
        <v>10</v>
      </c>
      <c r="BB14" s="14">
        <f t="shared" si="10"/>
        <v>9</v>
      </c>
      <c r="BC14" s="17">
        <v>18.5</v>
      </c>
      <c r="BD14" s="14">
        <v>0</v>
      </c>
      <c r="BE14" s="16">
        <v>0</v>
      </c>
      <c r="BF14" s="15">
        <f t="shared" si="11"/>
        <v>1</v>
      </c>
      <c r="BG14" s="15">
        <v>1</v>
      </c>
      <c r="BH14" s="15">
        <v>0</v>
      </c>
      <c r="BI14" s="16">
        <v>0</v>
      </c>
      <c r="BJ14" s="13">
        <v>6</v>
      </c>
      <c r="BK14" s="16">
        <v>0</v>
      </c>
      <c r="BL14" s="13">
        <v>0</v>
      </c>
      <c r="BM14" s="14">
        <v>6</v>
      </c>
      <c r="BN14" s="14">
        <v>0</v>
      </c>
      <c r="BO14" s="14">
        <v>0</v>
      </c>
      <c r="BP14" s="13">
        <v>0</v>
      </c>
    </row>
    <row r="15" spans="1:68">
      <c r="A15" s="12">
        <v>11</v>
      </c>
      <c r="B15" s="12" t="s">
        <v>165</v>
      </c>
      <c r="C15" s="12" t="s">
        <v>166</v>
      </c>
      <c r="D15" s="12" t="s">
        <v>167</v>
      </c>
      <c r="E15" s="12" t="s">
        <v>134</v>
      </c>
      <c r="F15" s="12" t="s">
        <v>135</v>
      </c>
      <c r="G15" s="12" t="s">
        <v>136</v>
      </c>
      <c r="H15" s="13">
        <f t="shared" si="0"/>
        <v>27.45</v>
      </c>
      <c r="I15" s="14">
        <f t="shared" si="1"/>
        <v>9</v>
      </c>
      <c r="J15" s="15">
        <f t="shared" si="2"/>
        <v>6</v>
      </c>
      <c r="K15" s="15">
        <v>0</v>
      </c>
      <c r="L15" s="15">
        <v>0</v>
      </c>
      <c r="M15" s="15">
        <v>4</v>
      </c>
      <c r="N15" s="15">
        <v>0</v>
      </c>
      <c r="O15" s="15">
        <v>2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3</v>
      </c>
      <c r="U15" s="15">
        <v>0</v>
      </c>
      <c r="V15" s="15">
        <v>1</v>
      </c>
      <c r="W15" s="16">
        <v>1</v>
      </c>
      <c r="X15" s="16">
        <v>0</v>
      </c>
      <c r="Y15" s="15">
        <v>0</v>
      </c>
      <c r="Z15" s="16">
        <v>0</v>
      </c>
      <c r="AA15" s="15">
        <v>1</v>
      </c>
      <c r="AB15" s="16">
        <v>0</v>
      </c>
      <c r="AC15" s="16">
        <f t="shared" si="4"/>
        <v>0</v>
      </c>
      <c r="AD15" s="15"/>
      <c r="AE15" s="15"/>
      <c r="AF15" s="15"/>
      <c r="AG15" s="15"/>
      <c r="AH15" s="15"/>
      <c r="AI15" s="16"/>
      <c r="AJ15" s="14">
        <f t="shared" si="5"/>
        <v>0</v>
      </c>
      <c r="AK15" s="14">
        <f t="shared" si="6"/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18.45</v>
      </c>
      <c r="BA15" s="14">
        <f t="shared" si="9"/>
        <v>12.2</v>
      </c>
      <c r="BB15" s="14">
        <f t="shared" si="10"/>
        <v>9</v>
      </c>
      <c r="BC15" s="17">
        <v>26.5</v>
      </c>
      <c r="BD15" s="14">
        <v>0</v>
      </c>
      <c r="BE15" s="16">
        <v>0.2</v>
      </c>
      <c r="BF15" s="15">
        <f t="shared" si="11"/>
        <v>3</v>
      </c>
      <c r="BG15" s="15">
        <v>0</v>
      </c>
      <c r="BH15" s="15">
        <v>3</v>
      </c>
      <c r="BI15" s="16">
        <v>0</v>
      </c>
      <c r="BJ15" s="13">
        <v>6.25</v>
      </c>
      <c r="BK15" s="16">
        <v>0</v>
      </c>
      <c r="BL15" s="13">
        <v>0</v>
      </c>
      <c r="BM15" s="14">
        <v>5.25</v>
      </c>
      <c r="BN15" s="14">
        <v>0.75</v>
      </c>
      <c r="BO15" s="14">
        <v>0.25</v>
      </c>
      <c r="BP15" s="13">
        <v>0</v>
      </c>
    </row>
    <row r="16" spans="1:68">
      <c r="A16" s="12">
        <v>12</v>
      </c>
      <c r="B16" s="12" t="s">
        <v>168</v>
      </c>
      <c r="C16" s="12" t="s">
        <v>169</v>
      </c>
      <c r="D16" s="12" t="s">
        <v>170</v>
      </c>
      <c r="E16" s="12" t="s">
        <v>134</v>
      </c>
      <c r="F16" s="12" t="s">
        <v>135</v>
      </c>
      <c r="G16" s="12" t="s">
        <v>136</v>
      </c>
      <c r="H16" s="13">
        <f t="shared" si="0"/>
        <v>35.125</v>
      </c>
      <c r="I16" s="14">
        <f t="shared" si="1"/>
        <v>15.875</v>
      </c>
      <c r="J16" s="15">
        <f t="shared" si="2"/>
        <v>7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6">
        <f t="shared" si="3"/>
        <v>4</v>
      </c>
      <c r="U16" s="15">
        <v>0</v>
      </c>
      <c r="V16" s="15">
        <v>2</v>
      </c>
      <c r="W16" s="16">
        <v>1</v>
      </c>
      <c r="X16" s="16">
        <v>1</v>
      </c>
      <c r="Y16" s="15">
        <v>0</v>
      </c>
      <c r="Z16" s="16">
        <v>0</v>
      </c>
      <c r="AA16" s="15">
        <v>1</v>
      </c>
      <c r="AB16" s="16">
        <v>0</v>
      </c>
      <c r="AC16" s="16">
        <f t="shared" si="4"/>
        <v>3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</v>
      </c>
      <c r="AJ16" s="14">
        <f t="shared" si="5"/>
        <v>1.875</v>
      </c>
      <c r="AK16" s="14">
        <f t="shared" si="6"/>
        <v>1.375</v>
      </c>
      <c r="AL16" s="15">
        <v>0</v>
      </c>
      <c r="AM16" s="16">
        <v>1</v>
      </c>
      <c r="AN16" s="17">
        <v>0</v>
      </c>
      <c r="AO16" s="14">
        <v>0</v>
      </c>
      <c r="AP16" s="17">
        <v>0.25</v>
      </c>
      <c r="AQ16" s="14">
        <v>0.125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0.5</v>
      </c>
      <c r="AW16" s="16">
        <v>0</v>
      </c>
      <c r="AX16" s="17">
        <v>0.5</v>
      </c>
      <c r="AY16" s="16">
        <v>0</v>
      </c>
      <c r="AZ16" s="13">
        <f t="shared" si="8"/>
        <v>19.25</v>
      </c>
      <c r="BA16" s="14">
        <f t="shared" si="9"/>
        <v>13</v>
      </c>
      <c r="BB16" s="14">
        <f t="shared" si="10"/>
        <v>7</v>
      </c>
      <c r="BC16" s="17">
        <v>7</v>
      </c>
      <c r="BD16" s="14">
        <v>0</v>
      </c>
      <c r="BE16" s="16">
        <v>5</v>
      </c>
      <c r="BF16" s="15">
        <f t="shared" si="11"/>
        <v>4</v>
      </c>
      <c r="BG16" s="15">
        <v>2</v>
      </c>
      <c r="BH16" s="15">
        <v>3</v>
      </c>
      <c r="BI16" s="16">
        <v>2</v>
      </c>
      <c r="BJ16" s="13">
        <v>4.25</v>
      </c>
      <c r="BK16" s="16">
        <v>0</v>
      </c>
      <c r="BL16" s="13">
        <v>0</v>
      </c>
      <c r="BM16" s="14">
        <v>0</v>
      </c>
      <c r="BN16" s="14">
        <v>1.25</v>
      </c>
      <c r="BO16" s="14">
        <v>3</v>
      </c>
      <c r="BP16" s="13">
        <v>0</v>
      </c>
    </row>
    <row r="17" spans="1:68">
      <c r="A17" s="12">
        <v>13</v>
      </c>
      <c r="B17" s="12" t="s">
        <v>171</v>
      </c>
      <c r="C17" s="12" t="s">
        <v>172</v>
      </c>
      <c r="D17" s="12" t="s">
        <v>173</v>
      </c>
      <c r="E17" s="12" t="s">
        <v>134</v>
      </c>
      <c r="F17" s="12" t="s">
        <v>135</v>
      </c>
      <c r="G17" s="12" t="s">
        <v>136</v>
      </c>
      <c r="H17" s="13">
        <f t="shared" si="0"/>
        <v>18.7</v>
      </c>
      <c r="I17" s="14">
        <f t="shared" si="1"/>
        <v>9.3249999999999993</v>
      </c>
      <c r="J17" s="15">
        <f t="shared" si="2"/>
        <v>3</v>
      </c>
      <c r="K17" s="15">
        <v>0</v>
      </c>
      <c r="L17" s="15">
        <v>0</v>
      </c>
      <c r="M17" s="15">
        <v>0</v>
      </c>
      <c r="N17" s="15">
        <v>3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2.7</v>
      </c>
      <c r="U17" s="15">
        <v>0</v>
      </c>
      <c r="V17" s="15">
        <v>2</v>
      </c>
      <c r="W17" s="16">
        <v>0.7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3.5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0.5</v>
      </c>
      <c r="AJ17" s="14">
        <f t="shared" si="5"/>
        <v>0.125</v>
      </c>
      <c r="AK17" s="14">
        <f t="shared" si="6"/>
        <v>0.125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0.125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9.375</v>
      </c>
      <c r="BA17" s="14">
        <f t="shared" si="9"/>
        <v>9</v>
      </c>
      <c r="BB17" s="14">
        <f t="shared" si="10"/>
        <v>9</v>
      </c>
      <c r="BC17" s="17">
        <v>12.25</v>
      </c>
      <c r="BD17" s="14">
        <v>0</v>
      </c>
      <c r="BE17" s="16">
        <v>0</v>
      </c>
      <c r="BF17" s="15">
        <f t="shared" si="11"/>
        <v>0</v>
      </c>
      <c r="BG17" s="15">
        <v>0</v>
      </c>
      <c r="BH17" s="15">
        <v>0</v>
      </c>
      <c r="BI17" s="16">
        <v>0</v>
      </c>
      <c r="BJ17" s="13">
        <v>0.375</v>
      </c>
      <c r="BK17" s="16">
        <v>0</v>
      </c>
      <c r="BL17" s="13">
        <v>0</v>
      </c>
      <c r="BM17" s="14">
        <v>0</v>
      </c>
      <c r="BN17" s="14">
        <v>0.375</v>
      </c>
      <c r="BO17" s="14">
        <v>0</v>
      </c>
      <c r="BP17" s="13">
        <v>0</v>
      </c>
    </row>
    <row r="18" spans="1:68">
      <c r="A18" s="12">
        <v>14</v>
      </c>
      <c r="B18" s="12" t="s">
        <v>174</v>
      </c>
      <c r="C18" s="12" t="s">
        <v>175</v>
      </c>
      <c r="D18" s="12" t="s">
        <v>176</v>
      </c>
      <c r="E18" s="12" t="s">
        <v>158</v>
      </c>
      <c r="F18" s="12" t="s">
        <v>135</v>
      </c>
      <c r="G18" s="12" t="s">
        <v>136</v>
      </c>
      <c r="H18" s="13">
        <f t="shared" si="0"/>
        <v>24.237500000000001</v>
      </c>
      <c r="I18" s="14">
        <f t="shared" si="1"/>
        <v>5.3</v>
      </c>
      <c r="J18" s="15">
        <f t="shared" si="2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6">
        <f t="shared" si="3"/>
        <v>2</v>
      </c>
      <c r="U18" s="15">
        <v>0</v>
      </c>
      <c r="V18" s="15">
        <v>1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</v>
      </c>
      <c r="AC18" s="16">
        <f t="shared" si="4"/>
        <v>1.5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0.5</v>
      </c>
      <c r="AJ18" s="14">
        <f t="shared" si="5"/>
        <v>1.8</v>
      </c>
      <c r="AK18" s="14">
        <f t="shared" si="6"/>
        <v>1.3</v>
      </c>
      <c r="AL18" s="15">
        <v>0</v>
      </c>
      <c r="AM18" s="16">
        <v>0</v>
      </c>
      <c r="AN18" s="17">
        <v>0</v>
      </c>
      <c r="AO18" s="14">
        <v>0</v>
      </c>
      <c r="AP18" s="17">
        <v>1.25</v>
      </c>
      <c r="AQ18" s="14">
        <v>0</v>
      </c>
      <c r="AR18" s="17">
        <v>0</v>
      </c>
      <c r="AS18" s="15">
        <v>0</v>
      </c>
      <c r="AT18" s="14">
        <v>0</v>
      </c>
      <c r="AU18" s="17">
        <v>0.05</v>
      </c>
      <c r="AV18" s="17">
        <f t="shared" si="7"/>
        <v>0.5</v>
      </c>
      <c r="AW18" s="16">
        <v>0.5</v>
      </c>
      <c r="AX18" s="17">
        <v>0</v>
      </c>
      <c r="AY18" s="16">
        <v>0</v>
      </c>
      <c r="AZ18" s="13">
        <f t="shared" si="8"/>
        <v>18.9375</v>
      </c>
      <c r="BA18" s="14">
        <f t="shared" si="9"/>
        <v>12</v>
      </c>
      <c r="BB18" s="14">
        <f t="shared" si="10"/>
        <v>9</v>
      </c>
      <c r="BC18" s="17">
        <v>13.25</v>
      </c>
      <c r="BD18" s="14">
        <v>0</v>
      </c>
      <c r="BE18" s="16">
        <v>0</v>
      </c>
      <c r="BF18" s="15">
        <f t="shared" si="11"/>
        <v>3</v>
      </c>
      <c r="BG18" s="15">
        <v>0</v>
      </c>
      <c r="BH18" s="15">
        <v>3</v>
      </c>
      <c r="BI18" s="16">
        <v>0</v>
      </c>
      <c r="BJ18" s="13">
        <v>6.9375</v>
      </c>
      <c r="BK18" s="16">
        <v>0</v>
      </c>
      <c r="BL18" s="13">
        <v>0</v>
      </c>
      <c r="BM18" s="14">
        <v>6</v>
      </c>
      <c r="BN18" s="14">
        <v>0</v>
      </c>
      <c r="BO18" s="14">
        <v>0</v>
      </c>
      <c r="BP18" s="13">
        <v>0.9375</v>
      </c>
    </row>
    <row r="19" spans="1:68">
      <c r="A19" s="12">
        <v>15</v>
      </c>
      <c r="B19" s="12" t="s">
        <v>177</v>
      </c>
      <c r="C19" s="12" t="s">
        <v>178</v>
      </c>
      <c r="D19" s="12" t="s">
        <v>179</v>
      </c>
      <c r="E19" s="12" t="s">
        <v>158</v>
      </c>
      <c r="F19" s="12" t="s">
        <v>135</v>
      </c>
      <c r="G19" s="12" t="s">
        <v>136</v>
      </c>
      <c r="H19" s="13">
        <f t="shared" si="0"/>
        <v>29.9375</v>
      </c>
      <c r="I19" s="14">
        <f t="shared" si="1"/>
        <v>9.5</v>
      </c>
      <c r="J19" s="15">
        <f t="shared" si="2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6">
        <f t="shared" si="3"/>
        <v>2</v>
      </c>
      <c r="U19" s="15">
        <v>0</v>
      </c>
      <c r="V19" s="15">
        <v>0</v>
      </c>
      <c r="W19" s="16">
        <v>1</v>
      </c>
      <c r="X19" s="16">
        <v>1</v>
      </c>
      <c r="Y19" s="15">
        <v>0</v>
      </c>
      <c r="Z19" s="16">
        <v>0</v>
      </c>
      <c r="AA19" s="15">
        <v>0</v>
      </c>
      <c r="AB19" s="16">
        <v>0</v>
      </c>
      <c r="AC19" s="16">
        <f t="shared" si="4"/>
        <v>2.5</v>
      </c>
      <c r="AD19" s="15">
        <v>0</v>
      </c>
      <c r="AE19" s="15">
        <v>2</v>
      </c>
      <c r="AF19" s="15">
        <v>0</v>
      </c>
      <c r="AG19" s="15">
        <v>0</v>
      </c>
      <c r="AH19" s="15">
        <v>0</v>
      </c>
      <c r="AI19" s="16">
        <v>0.5</v>
      </c>
      <c r="AJ19" s="14">
        <f t="shared" si="5"/>
        <v>5</v>
      </c>
      <c r="AK19" s="14">
        <f t="shared" si="6"/>
        <v>3</v>
      </c>
      <c r="AL19" s="15">
        <v>0</v>
      </c>
      <c r="AM19" s="16">
        <v>0</v>
      </c>
      <c r="AN19" s="17">
        <v>0</v>
      </c>
      <c r="AO19" s="14">
        <v>0</v>
      </c>
      <c r="AP19" s="17">
        <v>2.5</v>
      </c>
      <c r="AQ19" s="14">
        <v>0.125</v>
      </c>
      <c r="AR19" s="17">
        <v>0.75</v>
      </c>
      <c r="AS19" s="15">
        <v>0</v>
      </c>
      <c r="AT19" s="14">
        <v>0</v>
      </c>
      <c r="AU19" s="17">
        <v>0</v>
      </c>
      <c r="AV19" s="17">
        <f t="shared" si="7"/>
        <v>2</v>
      </c>
      <c r="AW19" s="16">
        <v>1.5</v>
      </c>
      <c r="AX19" s="17">
        <v>1.5</v>
      </c>
      <c r="AY19" s="16">
        <v>0</v>
      </c>
      <c r="AZ19" s="13">
        <f t="shared" si="8"/>
        <v>20.4375</v>
      </c>
      <c r="BA19" s="14">
        <f t="shared" si="9"/>
        <v>13</v>
      </c>
      <c r="BB19" s="14">
        <f t="shared" si="10"/>
        <v>9</v>
      </c>
      <c r="BC19" s="17">
        <v>14.5</v>
      </c>
      <c r="BD19" s="14">
        <v>0</v>
      </c>
      <c r="BE19" s="16">
        <v>1.1000000000000001</v>
      </c>
      <c r="BF19" s="15">
        <f t="shared" si="11"/>
        <v>4</v>
      </c>
      <c r="BG19" s="15">
        <v>1</v>
      </c>
      <c r="BH19" s="15">
        <v>3</v>
      </c>
      <c r="BI19" s="16">
        <v>0</v>
      </c>
      <c r="BJ19" s="13">
        <v>7.4375</v>
      </c>
      <c r="BK19" s="16">
        <v>0</v>
      </c>
      <c r="BL19" s="13">
        <v>0</v>
      </c>
      <c r="BM19" s="14">
        <v>6</v>
      </c>
      <c r="BN19" s="14">
        <v>0</v>
      </c>
      <c r="BO19" s="14">
        <v>0.5</v>
      </c>
      <c r="BP19" s="13">
        <v>0.9375</v>
      </c>
    </row>
    <row r="20" spans="1:68">
      <c r="A20" s="12">
        <v>16</v>
      </c>
      <c r="B20" s="12" t="s">
        <v>180</v>
      </c>
      <c r="C20" s="12" t="s">
        <v>181</v>
      </c>
      <c r="D20" s="12" t="s">
        <v>182</v>
      </c>
      <c r="E20" s="12" t="s">
        <v>158</v>
      </c>
      <c r="F20" s="12" t="s">
        <v>135</v>
      </c>
      <c r="G20" s="12" t="s">
        <v>136</v>
      </c>
      <c r="H20" s="13">
        <f t="shared" si="0"/>
        <v>38.837499999999999</v>
      </c>
      <c r="I20" s="14">
        <f t="shared" si="1"/>
        <v>25</v>
      </c>
      <c r="J20" s="15">
        <f t="shared" si="2"/>
        <v>13</v>
      </c>
      <c r="K20" s="15">
        <v>6</v>
      </c>
      <c r="L20" s="15">
        <v>0</v>
      </c>
      <c r="M20" s="15">
        <v>4</v>
      </c>
      <c r="N20" s="15">
        <v>3</v>
      </c>
      <c r="O20" s="15">
        <v>0</v>
      </c>
      <c r="P20" s="15">
        <v>3</v>
      </c>
      <c r="Q20" s="15">
        <v>0</v>
      </c>
      <c r="R20" s="15">
        <v>0</v>
      </c>
      <c r="S20" s="15">
        <v>0</v>
      </c>
      <c r="T20" s="16">
        <f t="shared" si="3"/>
        <v>4</v>
      </c>
      <c r="U20" s="15">
        <v>0</v>
      </c>
      <c r="V20" s="15">
        <v>2</v>
      </c>
      <c r="W20" s="16">
        <v>1</v>
      </c>
      <c r="X20" s="16">
        <v>0.9</v>
      </c>
      <c r="Y20" s="15">
        <v>0</v>
      </c>
      <c r="Z20" s="16">
        <v>0.5</v>
      </c>
      <c r="AA20" s="15">
        <v>0</v>
      </c>
      <c r="AB20" s="16">
        <v>0</v>
      </c>
      <c r="AC20" s="16">
        <f t="shared" si="4"/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5</v>
      </c>
      <c r="AK20" s="14">
        <f t="shared" si="6"/>
        <v>3</v>
      </c>
      <c r="AL20" s="15">
        <v>0</v>
      </c>
      <c r="AM20" s="16">
        <v>2</v>
      </c>
      <c r="AN20" s="17">
        <v>0</v>
      </c>
      <c r="AO20" s="14">
        <v>0</v>
      </c>
      <c r="AP20" s="17">
        <v>2</v>
      </c>
      <c r="AQ20" s="14">
        <v>0.5</v>
      </c>
      <c r="AR20" s="17">
        <v>1.5</v>
      </c>
      <c r="AS20" s="15">
        <v>0</v>
      </c>
      <c r="AT20" s="14">
        <v>0</v>
      </c>
      <c r="AU20" s="17">
        <v>0</v>
      </c>
      <c r="AV20" s="17">
        <f t="shared" si="7"/>
        <v>2</v>
      </c>
      <c r="AW20" s="16">
        <v>1</v>
      </c>
      <c r="AX20" s="17">
        <v>1</v>
      </c>
      <c r="AY20" s="16">
        <v>0</v>
      </c>
      <c r="AZ20" s="13">
        <f t="shared" si="8"/>
        <v>13.8375</v>
      </c>
      <c r="BA20" s="14">
        <f t="shared" si="9"/>
        <v>10.4</v>
      </c>
      <c r="BB20" s="14">
        <f t="shared" si="10"/>
        <v>7.5</v>
      </c>
      <c r="BC20" s="17">
        <v>7.5</v>
      </c>
      <c r="BD20" s="14">
        <v>0</v>
      </c>
      <c r="BE20" s="16">
        <v>0.9</v>
      </c>
      <c r="BF20" s="15">
        <f t="shared" si="11"/>
        <v>2</v>
      </c>
      <c r="BG20" s="15">
        <v>1</v>
      </c>
      <c r="BH20" s="15">
        <v>1</v>
      </c>
      <c r="BI20" s="16">
        <v>2</v>
      </c>
      <c r="BJ20" s="13">
        <v>1.4375</v>
      </c>
      <c r="BK20" s="16">
        <v>0</v>
      </c>
      <c r="BL20" s="13">
        <v>0</v>
      </c>
      <c r="BM20" s="14">
        <v>0</v>
      </c>
      <c r="BN20" s="14">
        <v>0.125</v>
      </c>
      <c r="BO20" s="14">
        <v>1.125</v>
      </c>
      <c r="BP20" s="13">
        <v>0.1875</v>
      </c>
    </row>
    <row r="21" spans="1:68">
      <c r="A21" s="12">
        <v>17</v>
      </c>
      <c r="B21" s="12" t="s">
        <v>183</v>
      </c>
      <c r="C21" s="12" t="s">
        <v>184</v>
      </c>
      <c r="D21" s="12" t="s">
        <v>185</v>
      </c>
      <c r="E21" s="12" t="s">
        <v>186</v>
      </c>
      <c r="F21" s="12" t="s">
        <v>135</v>
      </c>
      <c r="G21" s="12" t="s">
        <v>136</v>
      </c>
      <c r="H21" s="13">
        <f t="shared" si="0"/>
        <v>13.25</v>
      </c>
      <c r="I21" s="14">
        <f t="shared" si="1"/>
        <v>5</v>
      </c>
      <c r="J21" s="15">
        <f t="shared" si="2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f t="shared" si="3"/>
        <v>3</v>
      </c>
      <c r="U21" s="15">
        <v>0</v>
      </c>
      <c r="V21" s="15">
        <v>2</v>
      </c>
      <c r="W21" s="16">
        <v>1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2</v>
      </c>
      <c r="AD21" s="15">
        <v>0</v>
      </c>
      <c r="AE21" s="15">
        <v>2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0</v>
      </c>
      <c r="AK21" s="14">
        <f t="shared" si="6"/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 t="shared" si="7"/>
        <v>0</v>
      </c>
      <c r="AW21" s="16"/>
      <c r="AX21" s="17"/>
      <c r="AY21" s="16"/>
      <c r="AZ21" s="13">
        <f t="shared" si="8"/>
        <v>8.25</v>
      </c>
      <c r="BA21" s="14">
        <f t="shared" si="9"/>
        <v>6.5</v>
      </c>
      <c r="BB21" s="14">
        <f t="shared" si="10"/>
        <v>6.5</v>
      </c>
      <c r="BC21" s="17">
        <v>6.5</v>
      </c>
      <c r="BD21" s="14">
        <v>0</v>
      </c>
      <c r="BE21" s="16"/>
      <c r="BF21" s="15">
        <f t="shared" si="11"/>
        <v>0</v>
      </c>
      <c r="BG21" s="15"/>
      <c r="BH21" s="15"/>
      <c r="BI21" s="16">
        <v>0</v>
      </c>
      <c r="BJ21" s="13">
        <v>1.75</v>
      </c>
      <c r="BK21" s="16">
        <v>0</v>
      </c>
      <c r="BL21" s="13">
        <v>0</v>
      </c>
      <c r="BM21" s="14">
        <v>0</v>
      </c>
      <c r="BN21" s="14">
        <v>1.75</v>
      </c>
      <c r="BO21" s="14">
        <v>0</v>
      </c>
      <c r="BP21" s="13">
        <v>0</v>
      </c>
    </row>
    <row r="22" spans="1:68">
      <c r="A22" s="12">
        <v>18</v>
      </c>
      <c r="B22" s="12" t="s">
        <v>187</v>
      </c>
      <c r="C22" s="12" t="s">
        <v>188</v>
      </c>
      <c r="D22" s="12" t="s">
        <v>189</v>
      </c>
      <c r="E22" s="12" t="s">
        <v>134</v>
      </c>
      <c r="F22" s="12" t="s">
        <v>135</v>
      </c>
      <c r="G22" s="12" t="s">
        <v>136</v>
      </c>
      <c r="H22" s="13">
        <f t="shared" si="0"/>
        <v>28.725000000000001</v>
      </c>
      <c r="I22" s="14">
        <f t="shared" si="1"/>
        <v>11.1</v>
      </c>
      <c r="J22" s="15">
        <f t="shared" si="2"/>
        <v>7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3</v>
      </c>
      <c r="Q22" s="15">
        <v>0</v>
      </c>
      <c r="R22" s="15">
        <v>0</v>
      </c>
      <c r="S22" s="15">
        <v>0</v>
      </c>
      <c r="T22" s="16">
        <f t="shared" si="3"/>
        <v>3.1</v>
      </c>
      <c r="U22" s="15">
        <v>1</v>
      </c>
      <c r="V22" s="15">
        <v>1</v>
      </c>
      <c r="W22" s="16">
        <v>0.1</v>
      </c>
      <c r="X22" s="16">
        <v>0</v>
      </c>
      <c r="Y22" s="15">
        <v>0</v>
      </c>
      <c r="Z22" s="16">
        <v>0</v>
      </c>
      <c r="AA22" s="15">
        <v>1</v>
      </c>
      <c r="AB22" s="16">
        <v>0</v>
      </c>
      <c r="AC22" s="16">
        <f t="shared" si="4"/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 t="shared" si="5"/>
        <v>0</v>
      </c>
      <c r="AK22" s="14">
        <f t="shared" si="6"/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17.625</v>
      </c>
      <c r="BA22" s="14">
        <f t="shared" si="9"/>
        <v>10</v>
      </c>
      <c r="BB22" s="14">
        <f t="shared" si="10"/>
        <v>9</v>
      </c>
      <c r="BC22" s="17">
        <v>22.5</v>
      </c>
      <c r="BD22" s="14">
        <v>0</v>
      </c>
      <c r="BE22" s="16">
        <v>0</v>
      </c>
      <c r="BF22" s="15">
        <f t="shared" si="11"/>
        <v>1</v>
      </c>
      <c r="BG22" s="15">
        <v>1</v>
      </c>
      <c r="BH22" s="15">
        <v>0</v>
      </c>
      <c r="BI22" s="16">
        <v>0</v>
      </c>
      <c r="BJ22" s="13">
        <v>7.625</v>
      </c>
      <c r="BK22" s="16">
        <v>0</v>
      </c>
      <c r="BL22" s="13">
        <v>0</v>
      </c>
      <c r="BM22" s="14">
        <v>6</v>
      </c>
      <c r="BN22" s="14">
        <v>1.625</v>
      </c>
      <c r="BO22" s="14">
        <v>0</v>
      </c>
      <c r="BP22" s="13">
        <v>0</v>
      </c>
    </row>
    <row r="23" spans="1:68">
      <c r="A23" s="12">
        <v>19</v>
      </c>
      <c r="B23" s="12" t="s">
        <v>190</v>
      </c>
      <c r="C23" s="12" t="s">
        <v>191</v>
      </c>
      <c r="D23" s="12" t="s">
        <v>192</v>
      </c>
      <c r="E23" s="12" t="s">
        <v>134</v>
      </c>
      <c r="F23" s="12" t="s">
        <v>135</v>
      </c>
      <c r="G23" s="12" t="s">
        <v>136</v>
      </c>
      <c r="H23" s="13">
        <f t="shared" si="0"/>
        <v>20.375</v>
      </c>
      <c r="I23" s="14">
        <f t="shared" si="1"/>
        <v>4.5</v>
      </c>
      <c r="J23" s="15">
        <f t="shared" si="2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f t="shared" si="3"/>
        <v>2</v>
      </c>
      <c r="U23" s="15">
        <v>0</v>
      </c>
      <c r="V23" s="15">
        <v>1</v>
      </c>
      <c r="W23" s="16">
        <v>1</v>
      </c>
      <c r="X23" s="16">
        <v>0</v>
      </c>
      <c r="Y23" s="15">
        <v>0</v>
      </c>
      <c r="Z23" s="16">
        <v>0</v>
      </c>
      <c r="AA23" s="15">
        <v>0</v>
      </c>
      <c r="AB23" s="16">
        <v>0</v>
      </c>
      <c r="AC23" s="16">
        <f t="shared" si="4"/>
        <v>1</v>
      </c>
      <c r="AD23" s="15">
        <v>0</v>
      </c>
      <c r="AE23" s="15">
        <v>0</v>
      </c>
      <c r="AF23" s="15">
        <v>1</v>
      </c>
      <c r="AG23" s="15">
        <v>0</v>
      </c>
      <c r="AH23" s="15">
        <v>0</v>
      </c>
      <c r="AI23" s="16">
        <v>0</v>
      </c>
      <c r="AJ23" s="14">
        <f t="shared" si="5"/>
        <v>1.5</v>
      </c>
      <c r="AK23" s="14">
        <f t="shared" si="6"/>
        <v>1.5</v>
      </c>
      <c r="AL23" s="15">
        <v>0</v>
      </c>
      <c r="AM23" s="16">
        <v>1</v>
      </c>
      <c r="AN23" s="17">
        <v>0</v>
      </c>
      <c r="AO23" s="14">
        <v>0.5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15.875</v>
      </c>
      <c r="BA23" s="14">
        <f t="shared" si="9"/>
        <v>12</v>
      </c>
      <c r="BB23" s="14">
        <f t="shared" si="10"/>
        <v>9</v>
      </c>
      <c r="BC23" s="17">
        <v>18.75</v>
      </c>
      <c r="BD23" s="14">
        <v>0</v>
      </c>
      <c r="BE23" s="16">
        <v>0</v>
      </c>
      <c r="BF23" s="15">
        <f t="shared" si="11"/>
        <v>3</v>
      </c>
      <c r="BG23" s="15">
        <v>0</v>
      </c>
      <c r="BH23" s="15">
        <v>3</v>
      </c>
      <c r="BI23" s="16">
        <v>0</v>
      </c>
      <c r="BJ23" s="13">
        <v>3.875</v>
      </c>
      <c r="BK23" s="16">
        <v>0</v>
      </c>
      <c r="BL23" s="13">
        <v>0</v>
      </c>
      <c r="BM23" s="14">
        <v>0.375</v>
      </c>
      <c r="BN23" s="14">
        <v>3.5</v>
      </c>
      <c r="BO23" s="14">
        <v>0</v>
      </c>
      <c r="BP23" s="13">
        <v>0</v>
      </c>
    </row>
    <row r="24" spans="1:68">
      <c r="A24" s="12">
        <v>20</v>
      </c>
      <c r="B24" s="12" t="s">
        <v>193</v>
      </c>
      <c r="C24" s="12" t="s">
        <v>194</v>
      </c>
      <c r="D24" s="12" t="s">
        <v>195</v>
      </c>
      <c r="E24" s="12" t="s">
        <v>134</v>
      </c>
      <c r="F24" s="12" t="s">
        <v>135</v>
      </c>
      <c r="G24" s="12" t="s">
        <v>136</v>
      </c>
      <c r="H24" s="13">
        <f t="shared" si="0"/>
        <v>30.15</v>
      </c>
      <c r="I24" s="14">
        <f t="shared" si="1"/>
        <v>14.5</v>
      </c>
      <c r="J24" s="15">
        <f t="shared" si="2"/>
        <v>6</v>
      </c>
      <c r="K24" s="15">
        <v>0</v>
      </c>
      <c r="L24" s="15">
        <v>0</v>
      </c>
      <c r="M24" s="15">
        <v>0</v>
      </c>
      <c r="N24" s="15">
        <v>0</v>
      </c>
      <c r="O24" s="15">
        <v>2</v>
      </c>
      <c r="P24" s="15">
        <v>3</v>
      </c>
      <c r="Q24" s="15">
        <v>0</v>
      </c>
      <c r="R24" s="15">
        <v>0</v>
      </c>
      <c r="S24" s="15">
        <v>1</v>
      </c>
      <c r="T24" s="16">
        <f t="shared" si="3"/>
        <v>4</v>
      </c>
      <c r="U24" s="15">
        <v>0</v>
      </c>
      <c r="V24" s="15">
        <v>1</v>
      </c>
      <c r="W24" s="16">
        <v>1</v>
      </c>
      <c r="X24" s="16">
        <v>1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3.5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0.5</v>
      </c>
      <c r="AJ24" s="14">
        <f t="shared" si="5"/>
        <v>1</v>
      </c>
      <c r="AK24" s="14">
        <f t="shared" si="6"/>
        <v>1</v>
      </c>
      <c r="AL24" s="15">
        <v>0</v>
      </c>
      <c r="AM24" s="16">
        <v>1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15.65</v>
      </c>
      <c r="BA24" s="14">
        <f t="shared" si="9"/>
        <v>9.4</v>
      </c>
      <c r="BB24" s="14">
        <f t="shared" si="10"/>
        <v>9</v>
      </c>
      <c r="BC24" s="17">
        <v>18.5</v>
      </c>
      <c r="BD24" s="14">
        <v>0</v>
      </c>
      <c r="BE24" s="16">
        <v>0.4</v>
      </c>
      <c r="BF24" s="15">
        <f t="shared" si="11"/>
        <v>0</v>
      </c>
      <c r="BG24" s="15">
        <v>0</v>
      </c>
      <c r="BH24" s="15">
        <v>0</v>
      </c>
      <c r="BI24" s="16">
        <v>0</v>
      </c>
      <c r="BJ24" s="13">
        <v>6.25</v>
      </c>
      <c r="BK24" s="16">
        <v>0</v>
      </c>
      <c r="BL24" s="13">
        <v>0</v>
      </c>
      <c r="BM24" s="14">
        <v>6</v>
      </c>
      <c r="BN24" s="14">
        <v>0</v>
      </c>
      <c r="BO24" s="14">
        <v>0.25</v>
      </c>
      <c r="BP24" s="13">
        <v>0</v>
      </c>
    </row>
    <row r="25" spans="1:68">
      <c r="A25" s="12">
        <v>21</v>
      </c>
      <c r="B25" s="12" t="s">
        <v>196</v>
      </c>
      <c r="C25" s="12" t="s">
        <v>197</v>
      </c>
      <c r="D25" s="12" t="s">
        <v>281</v>
      </c>
      <c r="E25" s="12" t="s">
        <v>134</v>
      </c>
      <c r="F25" s="12" t="s">
        <v>135</v>
      </c>
      <c r="G25" s="12" t="s">
        <v>136</v>
      </c>
      <c r="H25" s="13">
        <f t="shared" si="0"/>
        <v>35.825000000000003</v>
      </c>
      <c r="I25" s="14">
        <f t="shared" si="1"/>
        <v>11.625</v>
      </c>
      <c r="J25" s="15">
        <f t="shared" si="2"/>
        <v>3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3</v>
      </c>
      <c r="Q25" s="15">
        <v>0</v>
      </c>
      <c r="R25" s="15">
        <v>0</v>
      </c>
      <c r="S25" s="15">
        <v>0</v>
      </c>
      <c r="T25" s="16">
        <f t="shared" si="3"/>
        <v>4</v>
      </c>
      <c r="U25" s="15">
        <v>0</v>
      </c>
      <c r="V25" s="15">
        <v>2</v>
      </c>
      <c r="W25" s="16">
        <v>1</v>
      </c>
      <c r="X25" s="16">
        <v>1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4</v>
      </c>
      <c r="AD25" s="15">
        <v>3</v>
      </c>
      <c r="AE25" s="15">
        <v>0</v>
      </c>
      <c r="AF25" s="15">
        <v>0</v>
      </c>
      <c r="AG25" s="15">
        <v>0</v>
      </c>
      <c r="AH25" s="15">
        <v>1</v>
      </c>
      <c r="AI25" s="16">
        <v>0</v>
      </c>
      <c r="AJ25" s="14">
        <f t="shared" si="5"/>
        <v>0.625</v>
      </c>
      <c r="AK25" s="14">
        <f t="shared" si="6"/>
        <v>0.125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0.125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0.5</v>
      </c>
      <c r="AW25" s="16">
        <v>0.5</v>
      </c>
      <c r="AX25" s="17">
        <v>0</v>
      </c>
      <c r="AY25" s="16">
        <v>0</v>
      </c>
      <c r="AZ25" s="13">
        <f t="shared" si="8"/>
        <v>24.2</v>
      </c>
      <c r="BA25" s="14">
        <f t="shared" si="9"/>
        <v>12.2</v>
      </c>
      <c r="BB25" s="14">
        <f t="shared" si="10"/>
        <v>9</v>
      </c>
      <c r="BC25" s="17">
        <v>14</v>
      </c>
      <c r="BD25" s="14">
        <v>0</v>
      </c>
      <c r="BE25" s="16">
        <v>0.2</v>
      </c>
      <c r="BF25" s="15">
        <f t="shared" si="11"/>
        <v>3</v>
      </c>
      <c r="BG25" s="15">
        <v>0</v>
      </c>
      <c r="BH25" s="15">
        <v>3</v>
      </c>
      <c r="BI25" s="16">
        <v>0</v>
      </c>
      <c r="BJ25" s="13">
        <v>12</v>
      </c>
      <c r="BK25" s="16">
        <v>0</v>
      </c>
      <c r="BL25" s="13">
        <v>6</v>
      </c>
      <c r="BM25" s="14">
        <v>5.25</v>
      </c>
      <c r="BN25" s="14">
        <v>0.75</v>
      </c>
      <c r="BO25" s="14">
        <v>3</v>
      </c>
      <c r="BP25" s="13">
        <v>1.5625</v>
      </c>
    </row>
    <row r="26" spans="1:68">
      <c r="A26" s="12">
        <v>22</v>
      </c>
      <c r="B26" s="12" t="s">
        <v>198</v>
      </c>
      <c r="C26" s="12" t="s">
        <v>199</v>
      </c>
      <c r="D26" s="12" t="s">
        <v>200</v>
      </c>
      <c r="E26" s="12" t="s">
        <v>134</v>
      </c>
      <c r="F26" s="12" t="s">
        <v>135</v>
      </c>
      <c r="G26" s="12" t="s">
        <v>136</v>
      </c>
      <c r="H26" s="13">
        <f t="shared" si="0"/>
        <v>21.125</v>
      </c>
      <c r="I26" s="14">
        <f t="shared" si="1"/>
        <v>11.125</v>
      </c>
      <c r="J26" s="15">
        <f t="shared" si="2"/>
        <v>9</v>
      </c>
      <c r="K26" s="15">
        <v>0</v>
      </c>
      <c r="L26" s="15">
        <v>0</v>
      </c>
      <c r="M26" s="15">
        <v>4</v>
      </c>
      <c r="N26" s="15">
        <v>0</v>
      </c>
      <c r="O26" s="15">
        <v>2</v>
      </c>
      <c r="P26" s="15">
        <v>3</v>
      </c>
      <c r="Q26" s="15">
        <v>0</v>
      </c>
      <c r="R26" s="15">
        <v>0</v>
      </c>
      <c r="S26" s="15">
        <v>0</v>
      </c>
      <c r="T26" s="16">
        <f t="shared" si="3"/>
        <v>1</v>
      </c>
      <c r="U26" s="15">
        <v>0</v>
      </c>
      <c r="V26" s="15">
        <v>0</v>
      </c>
      <c r="W26" s="16">
        <v>1</v>
      </c>
      <c r="X26" s="16">
        <v>0</v>
      </c>
      <c r="Y26" s="15">
        <v>0</v>
      </c>
      <c r="Z26" s="16">
        <v>0</v>
      </c>
      <c r="AA26" s="15">
        <v>0</v>
      </c>
      <c r="AB26" s="16">
        <v>0</v>
      </c>
      <c r="AC26" s="16">
        <f t="shared" si="4"/>
        <v>1</v>
      </c>
      <c r="AD26" s="15">
        <v>0</v>
      </c>
      <c r="AE26" s="15">
        <v>0</v>
      </c>
      <c r="AF26" s="15">
        <v>1</v>
      </c>
      <c r="AG26" s="15">
        <v>0</v>
      </c>
      <c r="AH26" s="15">
        <v>0</v>
      </c>
      <c r="AI26" s="16">
        <v>0</v>
      </c>
      <c r="AJ26" s="14">
        <f t="shared" si="5"/>
        <v>0.125</v>
      </c>
      <c r="AK26" s="14">
        <f t="shared" si="6"/>
        <v>0.125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0.125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10</v>
      </c>
      <c r="BA26" s="14">
        <f t="shared" si="9"/>
        <v>9</v>
      </c>
      <c r="BB26" s="14">
        <f t="shared" si="10"/>
        <v>9</v>
      </c>
      <c r="BC26" s="17">
        <v>23.25</v>
      </c>
      <c r="BD26" s="14">
        <v>0</v>
      </c>
      <c r="BE26" s="16">
        <v>0</v>
      </c>
      <c r="BF26" s="15">
        <f t="shared" si="11"/>
        <v>0</v>
      </c>
      <c r="BG26" s="15">
        <v>0</v>
      </c>
      <c r="BH26" s="15">
        <v>0</v>
      </c>
      <c r="BI26" s="16">
        <v>0</v>
      </c>
      <c r="BJ26" s="13">
        <v>1</v>
      </c>
      <c r="BK26" s="16">
        <v>0</v>
      </c>
      <c r="BL26" s="13">
        <v>0</v>
      </c>
      <c r="BM26" s="14">
        <v>0</v>
      </c>
      <c r="BN26" s="14">
        <v>1</v>
      </c>
      <c r="BO26" s="14">
        <v>0</v>
      </c>
      <c r="BP26" s="13">
        <v>0</v>
      </c>
    </row>
    <row r="27" spans="1:68">
      <c r="A27" s="12">
        <v>23</v>
      </c>
      <c r="B27" s="12" t="s">
        <v>201</v>
      </c>
      <c r="C27" s="12" t="s">
        <v>202</v>
      </c>
      <c r="D27" s="12" t="s">
        <v>203</v>
      </c>
      <c r="E27" s="12" t="s">
        <v>204</v>
      </c>
      <c r="F27" s="12" t="s">
        <v>135</v>
      </c>
      <c r="G27" s="12" t="s">
        <v>136</v>
      </c>
      <c r="H27" s="13">
        <f t="shared" si="0"/>
        <v>31.125</v>
      </c>
      <c r="I27" s="14">
        <f t="shared" si="1"/>
        <v>12.125</v>
      </c>
      <c r="J27" s="15">
        <f t="shared" si="2"/>
        <v>6</v>
      </c>
      <c r="K27" s="15">
        <v>0</v>
      </c>
      <c r="L27" s="15">
        <v>0</v>
      </c>
      <c r="M27" s="15">
        <v>0</v>
      </c>
      <c r="N27" s="15">
        <v>3</v>
      </c>
      <c r="O27" s="15">
        <v>0</v>
      </c>
      <c r="P27" s="15">
        <v>3</v>
      </c>
      <c r="Q27" s="15">
        <v>0</v>
      </c>
      <c r="R27" s="15">
        <v>0</v>
      </c>
      <c r="S27" s="15">
        <v>0</v>
      </c>
      <c r="T27" s="16">
        <f t="shared" si="3"/>
        <v>2.9</v>
      </c>
      <c r="U27" s="15">
        <v>0</v>
      </c>
      <c r="V27" s="15">
        <v>0</v>
      </c>
      <c r="W27" s="16">
        <v>1</v>
      </c>
      <c r="X27" s="16">
        <v>0.9</v>
      </c>
      <c r="Y27" s="15">
        <v>1</v>
      </c>
      <c r="Z27" s="16">
        <v>0</v>
      </c>
      <c r="AA27" s="15">
        <v>0</v>
      </c>
      <c r="AB27" s="16">
        <v>0</v>
      </c>
      <c r="AC27" s="16">
        <f t="shared" si="4"/>
        <v>2</v>
      </c>
      <c r="AD27" s="15">
        <v>0</v>
      </c>
      <c r="AE27" s="15">
        <v>2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1.2250000000000001</v>
      </c>
      <c r="AK27" s="14">
        <f t="shared" si="6"/>
        <v>1.2250000000000001</v>
      </c>
      <c r="AL27" s="15">
        <v>0</v>
      </c>
      <c r="AM27" s="16">
        <v>0</v>
      </c>
      <c r="AN27" s="17">
        <v>0.5</v>
      </c>
      <c r="AO27" s="14">
        <v>0</v>
      </c>
      <c r="AP27" s="17">
        <v>0.5</v>
      </c>
      <c r="AQ27" s="14">
        <v>0.125</v>
      </c>
      <c r="AR27" s="17">
        <v>0</v>
      </c>
      <c r="AS27" s="15">
        <v>0</v>
      </c>
      <c r="AT27" s="14">
        <v>0</v>
      </c>
      <c r="AU27" s="17">
        <v>0.1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19</v>
      </c>
      <c r="BA27" s="14">
        <f t="shared" si="9"/>
        <v>13</v>
      </c>
      <c r="BB27" s="14">
        <f t="shared" si="10"/>
        <v>9</v>
      </c>
      <c r="BC27" s="17">
        <v>19.25</v>
      </c>
      <c r="BD27" s="14">
        <v>0</v>
      </c>
      <c r="BE27" s="16">
        <v>5</v>
      </c>
      <c r="BF27" s="15">
        <f t="shared" si="11"/>
        <v>3</v>
      </c>
      <c r="BG27" s="15">
        <v>0</v>
      </c>
      <c r="BH27" s="15">
        <v>3</v>
      </c>
      <c r="BI27" s="16">
        <v>0</v>
      </c>
      <c r="BJ27" s="13">
        <v>6</v>
      </c>
      <c r="BK27" s="16">
        <v>0</v>
      </c>
      <c r="BL27" s="13">
        <v>0</v>
      </c>
      <c r="BM27" s="14">
        <v>6</v>
      </c>
      <c r="BN27" s="14">
        <v>0</v>
      </c>
      <c r="BO27" s="14">
        <v>0</v>
      </c>
      <c r="BP27" s="13">
        <v>0</v>
      </c>
    </row>
    <row r="28" spans="1:68">
      <c r="A28" s="12">
        <v>24</v>
      </c>
      <c r="B28" s="12" t="s">
        <v>205</v>
      </c>
      <c r="C28" s="12" t="s">
        <v>206</v>
      </c>
      <c r="D28" s="12" t="s">
        <v>207</v>
      </c>
      <c r="E28" s="12" t="s">
        <v>134</v>
      </c>
      <c r="F28" s="12" t="s">
        <v>135</v>
      </c>
      <c r="G28" s="12" t="s">
        <v>136</v>
      </c>
      <c r="H28" s="13">
        <f t="shared" si="0"/>
        <v>18.925000000000001</v>
      </c>
      <c r="I28" s="14">
        <f t="shared" si="1"/>
        <v>7.8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0.8</v>
      </c>
      <c r="U28" s="15">
        <v>0</v>
      </c>
      <c r="V28" s="15">
        <v>0</v>
      </c>
      <c r="W28" s="16">
        <v>0.8</v>
      </c>
      <c r="X28" s="16">
        <v>0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4"/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5"/>
        <v>0</v>
      </c>
      <c r="AK28" s="14">
        <f t="shared" si="6"/>
        <v>0</v>
      </c>
      <c r="AL28" s="15"/>
      <c r="AM28" s="16"/>
      <c r="AN28" s="17"/>
      <c r="AO28" s="14"/>
      <c r="AP28" s="17"/>
      <c r="AQ28" s="14"/>
      <c r="AR28" s="17"/>
      <c r="AS28" s="15"/>
      <c r="AT28" s="14"/>
      <c r="AU28" s="17"/>
      <c r="AV28" s="17">
        <f t="shared" si="7"/>
        <v>0</v>
      </c>
      <c r="AW28" s="16"/>
      <c r="AX28" s="17"/>
      <c r="AY28" s="16"/>
      <c r="AZ28" s="13">
        <f t="shared" si="8"/>
        <v>11.125</v>
      </c>
      <c r="BA28" s="14">
        <f t="shared" si="9"/>
        <v>9</v>
      </c>
      <c r="BB28" s="14">
        <f t="shared" si="10"/>
        <v>9</v>
      </c>
      <c r="BC28" s="17">
        <v>15.5</v>
      </c>
      <c r="BD28" s="14">
        <v>0</v>
      </c>
      <c r="BE28" s="16"/>
      <c r="BF28" s="15">
        <f t="shared" si="11"/>
        <v>0</v>
      </c>
      <c r="BG28" s="15"/>
      <c r="BH28" s="15"/>
      <c r="BI28" s="16">
        <v>0</v>
      </c>
      <c r="BJ28" s="13">
        <v>2.125</v>
      </c>
      <c r="BK28" s="16">
        <v>0</v>
      </c>
      <c r="BL28" s="13">
        <v>0</v>
      </c>
      <c r="BM28" s="14">
        <v>0</v>
      </c>
      <c r="BN28" s="14">
        <v>1.25</v>
      </c>
      <c r="BO28" s="14">
        <v>0.375</v>
      </c>
      <c r="BP28" s="13">
        <v>0.5</v>
      </c>
    </row>
    <row r="29" spans="1:68">
      <c r="A29" s="12">
        <v>25</v>
      </c>
      <c r="B29" s="12" t="s">
        <v>208</v>
      </c>
      <c r="C29" s="12" t="s">
        <v>209</v>
      </c>
      <c r="D29" s="12" t="s">
        <v>210</v>
      </c>
      <c r="E29" s="12" t="s">
        <v>134</v>
      </c>
      <c r="F29" s="12" t="s">
        <v>135</v>
      </c>
      <c r="G29" s="12" t="s">
        <v>136</v>
      </c>
      <c r="H29" s="13">
        <f t="shared" si="0"/>
        <v>17</v>
      </c>
      <c r="I29" s="14">
        <f t="shared" si="1"/>
        <v>8</v>
      </c>
      <c r="J29" s="15">
        <f t="shared" si="2"/>
        <v>5</v>
      </c>
      <c r="K29" s="15">
        <v>0</v>
      </c>
      <c r="L29" s="15">
        <v>0</v>
      </c>
      <c r="M29" s="15">
        <v>0</v>
      </c>
      <c r="N29" s="15">
        <v>0</v>
      </c>
      <c r="O29" s="15">
        <v>2</v>
      </c>
      <c r="P29" s="15">
        <v>3</v>
      </c>
      <c r="Q29" s="15">
        <v>0</v>
      </c>
      <c r="R29" s="15">
        <v>0</v>
      </c>
      <c r="S29" s="15">
        <v>0</v>
      </c>
      <c r="T29" s="16">
        <f t="shared" si="3"/>
        <v>2</v>
      </c>
      <c r="U29" s="15">
        <v>0</v>
      </c>
      <c r="V29" s="15">
        <v>0</v>
      </c>
      <c r="W29" s="16">
        <v>1</v>
      </c>
      <c r="X29" s="16">
        <v>0</v>
      </c>
      <c r="Y29" s="15">
        <v>0</v>
      </c>
      <c r="Z29" s="16">
        <v>0</v>
      </c>
      <c r="AA29" s="15">
        <v>1</v>
      </c>
      <c r="AB29" s="16">
        <v>0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/>
      <c r="AM29" s="16"/>
      <c r="AN29" s="17"/>
      <c r="AO29" s="14"/>
      <c r="AP29" s="17"/>
      <c r="AQ29" s="14"/>
      <c r="AR29" s="17"/>
      <c r="AS29" s="15"/>
      <c r="AT29" s="14"/>
      <c r="AU29" s="17"/>
      <c r="AV29" s="17">
        <f t="shared" si="7"/>
        <v>0</v>
      </c>
      <c r="AW29" s="16"/>
      <c r="AX29" s="17"/>
      <c r="AY29" s="16"/>
      <c r="AZ29" s="13">
        <f t="shared" si="8"/>
        <v>9</v>
      </c>
      <c r="BA29" s="14">
        <f t="shared" si="9"/>
        <v>9</v>
      </c>
      <c r="BB29" s="14">
        <f t="shared" si="10"/>
        <v>9</v>
      </c>
      <c r="BC29" s="17">
        <v>13.5</v>
      </c>
      <c r="BD29" s="14">
        <v>0</v>
      </c>
      <c r="BE29" s="16"/>
      <c r="BF29" s="15">
        <f t="shared" si="11"/>
        <v>0</v>
      </c>
      <c r="BG29" s="15"/>
      <c r="BH29" s="15"/>
      <c r="BI29" s="16">
        <v>0</v>
      </c>
      <c r="BJ29" s="13">
        <v>0</v>
      </c>
      <c r="BK29" s="16">
        <v>0</v>
      </c>
      <c r="BL29" s="13">
        <v>0</v>
      </c>
      <c r="BM29" s="14">
        <v>0</v>
      </c>
      <c r="BN29" s="14">
        <v>0</v>
      </c>
      <c r="BO29" s="14">
        <v>0</v>
      </c>
      <c r="BP29" s="13">
        <v>0</v>
      </c>
    </row>
    <row r="30" spans="1:68">
      <c r="A30" s="12">
        <v>26</v>
      </c>
      <c r="B30" s="12" t="s">
        <v>211</v>
      </c>
      <c r="C30" s="12" t="s">
        <v>212</v>
      </c>
      <c r="D30" s="12" t="s">
        <v>213</v>
      </c>
      <c r="E30" s="12" t="s">
        <v>134</v>
      </c>
      <c r="F30" s="12" t="s">
        <v>135</v>
      </c>
      <c r="G30" s="12" t="s">
        <v>136</v>
      </c>
      <c r="H30" s="13">
        <f t="shared" si="0"/>
        <v>22.875</v>
      </c>
      <c r="I30" s="14">
        <f t="shared" si="1"/>
        <v>12</v>
      </c>
      <c r="J30" s="15">
        <f t="shared" si="2"/>
        <v>6</v>
      </c>
      <c r="K30" s="15">
        <v>0</v>
      </c>
      <c r="L30" s="15">
        <v>0</v>
      </c>
      <c r="M30" s="15">
        <v>4</v>
      </c>
      <c r="N30" s="15">
        <v>0</v>
      </c>
      <c r="O30" s="15">
        <v>2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1</v>
      </c>
      <c r="V30" s="15">
        <v>0</v>
      </c>
      <c r="W30" s="16">
        <v>1</v>
      </c>
      <c r="X30" s="16">
        <v>0.7</v>
      </c>
      <c r="Y30" s="15">
        <v>0</v>
      </c>
      <c r="Z30" s="16">
        <v>1</v>
      </c>
      <c r="AA30" s="15">
        <v>1</v>
      </c>
      <c r="AB30" s="16">
        <v>0</v>
      </c>
      <c r="AC30" s="16">
        <f t="shared" si="4"/>
        <v>2</v>
      </c>
      <c r="AD30" s="15">
        <v>0</v>
      </c>
      <c r="AE30" s="15">
        <v>2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0</v>
      </c>
      <c r="AK30" s="14">
        <f t="shared" si="6"/>
        <v>0</v>
      </c>
      <c r="AL30" s="15"/>
      <c r="AM30" s="16"/>
      <c r="AN30" s="17"/>
      <c r="AO30" s="14"/>
      <c r="AP30" s="17"/>
      <c r="AQ30" s="14"/>
      <c r="AR30" s="17"/>
      <c r="AS30" s="15"/>
      <c r="AT30" s="14"/>
      <c r="AU30" s="17"/>
      <c r="AV30" s="17">
        <f t="shared" si="7"/>
        <v>0</v>
      </c>
      <c r="AW30" s="16"/>
      <c r="AX30" s="17"/>
      <c r="AY30" s="16"/>
      <c r="AZ30" s="13">
        <f t="shared" si="8"/>
        <v>10.875</v>
      </c>
      <c r="BA30" s="14">
        <f t="shared" si="9"/>
        <v>9</v>
      </c>
      <c r="BB30" s="14">
        <f t="shared" si="10"/>
        <v>9</v>
      </c>
      <c r="BC30" s="17">
        <v>10</v>
      </c>
      <c r="BD30" s="14">
        <v>0</v>
      </c>
      <c r="BE30" s="16"/>
      <c r="BF30" s="15">
        <f t="shared" si="11"/>
        <v>0</v>
      </c>
      <c r="BG30" s="15"/>
      <c r="BH30" s="15"/>
      <c r="BI30" s="16">
        <v>0</v>
      </c>
      <c r="BJ30" s="13">
        <v>1.875</v>
      </c>
      <c r="BK30" s="16">
        <v>0</v>
      </c>
      <c r="BL30" s="13">
        <v>0</v>
      </c>
      <c r="BM30" s="14">
        <v>0</v>
      </c>
      <c r="BN30" s="14">
        <v>1.875</v>
      </c>
      <c r="BO30" s="14">
        <v>0</v>
      </c>
      <c r="BP30" s="13">
        <v>0</v>
      </c>
    </row>
    <row r="31" spans="1:68">
      <c r="A31" s="12">
        <v>27</v>
      </c>
      <c r="B31" s="12" t="s">
        <v>214</v>
      </c>
      <c r="C31" s="12" t="s">
        <v>215</v>
      </c>
      <c r="D31" s="12" t="s">
        <v>216</v>
      </c>
      <c r="E31" s="12" t="s">
        <v>134</v>
      </c>
      <c r="F31" s="12" t="s">
        <v>135</v>
      </c>
      <c r="G31" s="12" t="s">
        <v>136</v>
      </c>
      <c r="H31" s="13">
        <f t="shared" si="0"/>
        <v>24.95</v>
      </c>
      <c r="I31" s="14">
        <f t="shared" si="1"/>
        <v>7.3250000000000002</v>
      </c>
      <c r="J31" s="15">
        <f t="shared" si="2"/>
        <v>3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3</v>
      </c>
      <c r="Q31" s="15">
        <v>0</v>
      </c>
      <c r="R31" s="15">
        <v>0</v>
      </c>
      <c r="S31" s="15">
        <v>0</v>
      </c>
      <c r="T31" s="16">
        <f t="shared" si="3"/>
        <v>3</v>
      </c>
      <c r="U31" s="15">
        <v>0</v>
      </c>
      <c r="V31" s="15">
        <v>1</v>
      </c>
      <c r="W31" s="16">
        <v>1</v>
      </c>
      <c r="X31" s="16">
        <v>0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 t="shared" si="5"/>
        <v>0.32500000000000001</v>
      </c>
      <c r="AK31" s="14">
        <f t="shared" si="6"/>
        <v>0.32500000000000001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0.125</v>
      </c>
      <c r="AR31" s="17">
        <v>0</v>
      </c>
      <c r="AS31" s="15">
        <v>0</v>
      </c>
      <c r="AT31" s="14">
        <v>0</v>
      </c>
      <c r="AU31" s="17">
        <v>0.2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17.625</v>
      </c>
      <c r="BA31" s="14">
        <f t="shared" si="9"/>
        <v>10</v>
      </c>
      <c r="BB31" s="14">
        <f t="shared" si="10"/>
        <v>9</v>
      </c>
      <c r="BC31" s="17">
        <v>24.5</v>
      </c>
      <c r="BD31" s="14">
        <v>0</v>
      </c>
      <c r="BE31" s="16">
        <v>0</v>
      </c>
      <c r="BF31" s="15">
        <f t="shared" si="11"/>
        <v>1</v>
      </c>
      <c r="BG31" s="15">
        <v>0</v>
      </c>
      <c r="BH31" s="15">
        <v>1</v>
      </c>
      <c r="BI31" s="16">
        <v>0</v>
      </c>
      <c r="BJ31" s="13">
        <v>7.625</v>
      </c>
      <c r="BK31" s="16">
        <v>0</v>
      </c>
      <c r="BL31" s="13">
        <v>0</v>
      </c>
      <c r="BM31" s="14">
        <v>2.5</v>
      </c>
      <c r="BN31" s="14">
        <v>3.5</v>
      </c>
      <c r="BO31" s="14">
        <v>1.625</v>
      </c>
      <c r="BP31" s="13">
        <v>0</v>
      </c>
    </row>
    <row r="32" spans="1:68">
      <c r="A32" s="12">
        <v>28</v>
      </c>
      <c r="B32" s="12" t="s">
        <v>217</v>
      </c>
      <c r="C32" s="12" t="s">
        <v>218</v>
      </c>
      <c r="D32" s="12" t="s">
        <v>219</v>
      </c>
      <c r="E32" s="12" t="s">
        <v>134</v>
      </c>
      <c r="F32" s="12" t="s">
        <v>135</v>
      </c>
      <c r="G32" s="12" t="s">
        <v>136</v>
      </c>
      <c r="H32" s="13">
        <f t="shared" si="0"/>
        <v>43</v>
      </c>
      <c r="I32" s="14">
        <f t="shared" si="1"/>
        <v>16</v>
      </c>
      <c r="J32" s="15">
        <f t="shared" si="2"/>
        <v>10</v>
      </c>
      <c r="K32" s="15">
        <v>6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2</v>
      </c>
      <c r="U32" s="15">
        <v>0</v>
      </c>
      <c r="V32" s="15">
        <v>0</v>
      </c>
      <c r="W32" s="16">
        <v>1</v>
      </c>
      <c r="X32" s="16">
        <v>1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 t="shared" si="5"/>
        <v>3</v>
      </c>
      <c r="AK32" s="14">
        <f t="shared" si="6"/>
        <v>1.75</v>
      </c>
      <c r="AL32" s="15">
        <v>0</v>
      </c>
      <c r="AM32" s="16">
        <v>1.5</v>
      </c>
      <c r="AN32" s="17">
        <v>0</v>
      </c>
      <c r="AO32" s="14">
        <v>0</v>
      </c>
      <c r="AP32" s="17">
        <v>0.25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1.25</v>
      </c>
      <c r="AW32" s="16">
        <v>1</v>
      </c>
      <c r="AX32" s="17">
        <v>0.25</v>
      </c>
      <c r="AY32" s="16">
        <v>0</v>
      </c>
      <c r="AZ32" s="13">
        <f t="shared" si="8"/>
        <v>27</v>
      </c>
      <c r="BA32" s="14">
        <f t="shared" si="9"/>
        <v>13</v>
      </c>
      <c r="BB32" s="14">
        <f t="shared" si="10"/>
        <v>9</v>
      </c>
      <c r="BC32" s="17">
        <v>16</v>
      </c>
      <c r="BD32" s="14">
        <v>0</v>
      </c>
      <c r="BE32" s="16">
        <v>0.6</v>
      </c>
      <c r="BF32" s="15">
        <f t="shared" si="11"/>
        <v>4</v>
      </c>
      <c r="BG32" s="15">
        <v>2</v>
      </c>
      <c r="BH32" s="15">
        <v>3</v>
      </c>
      <c r="BI32" s="16">
        <v>2</v>
      </c>
      <c r="BJ32" s="13">
        <v>12</v>
      </c>
      <c r="BK32" s="16">
        <v>4.5</v>
      </c>
      <c r="BL32" s="13">
        <v>3.9375</v>
      </c>
      <c r="BM32" s="14">
        <v>5.75</v>
      </c>
      <c r="BN32" s="14">
        <v>0.25</v>
      </c>
      <c r="BO32" s="14">
        <v>0</v>
      </c>
      <c r="BP32" s="13">
        <v>0.1875</v>
      </c>
    </row>
    <row r="33" spans="1:68">
      <c r="A33" s="12">
        <v>29</v>
      </c>
      <c r="B33" s="12" t="s">
        <v>220</v>
      </c>
      <c r="C33" s="12" t="s">
        <v>221</v>
      </c>
      <c r="D33" s="12" t="s">
        <v>222</v>
      </c>
      <c r="E33" s="12" t="s">
        <v>134</v>
      </c>
      <c r="F33" s="12" t="s">
        <v>135</v>
      </c>
      <c r="G33" s="12" t="s">
        <v>136</v>
      </c>
      <c r="H33" s="13">
        <f t="shared" si="0"/>
        <v>22.55</v>
      </c>
      <c r="I33" s="14">
        <f t="shared" si="1"/>
        <v>5.55</v>
      </c>
      <c r="J33" s="15">
        <f t="shared" si="2"/>
        <v>3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 t="shared" si="3"/>
        <v>2.2999999999999998</v>
      </c>
      <c r="U33" s="15">
        <v>1</v>
      </c>
      <c r="V33" s="15">
        <v>0</v>
      </c>
      <c r="W33" s="16">
        <v>0.6</v>
      </c>
      <c r="X33" s="16">
        <v>0.7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0</v>
      </c>
      <c r="AD33" s="15"/>
      <c r="AE33" s="15"/>
      <c r="AF33" s="15"/>
      <c r="AG33" s="15"/>
      <c r="AH33" s="15"/>
      <c r="AI33" s="16"/>
      <c r="AJ33" s="14">
        <f t="shared" si="5"/>
        <v>0.25</v>
      </c>
      <c r="AK33" s="14">
        <f t="shared" si="6"/>
        <v>0.25</v>
      </c>
      <c r="AL33" s="15">
        <v>0</v>
      </c>
      <c r="AM33" s="16">
        <v>0</v>
      </c>
      <c r="AN33" s="17">
        <v>0</v>
      </c>
      <c r="AO33" s="14">
        <v>0.25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17</v>
      </c>
      <c r="BA33" s="14">
        <f t="shared" si="9"/>
        <v>11</v>
      </c>
      <c r="BB33" s="14">
        <f t="shared" si="10"/>
        <v>9</v>
      </c>
      <c r="BC33" s="17">
        <v>28.5</v>
      </c>
      <c r="BD33" s="14">
        <v>0</v>
      </c>
      <c r="BE33" s="16">
        <v>0</v>
      </c>
      <c r="BF33" s="15">
        <f t="shared" si="11"/>
        <v>2</v>
      </c>
      <c r="BG33" s="15">
        <v>0</v>
      </c>
      <c r="BH33" s="15">
        <v>2</v>
      </c>
      <c r="BI33" s="16">
        <v>0</v>
      </c>
      <c r="BJ33" s="13">
        <v>6</v>
      </c>
      <c r="BK33" s="16">
        <v>0</v>
      </c>
      <c r="BL33" s="13">
        <v>0</v>
      </c>
      <c r="BM33" s="14">
        <v>3.25</v>
      </c>
      <c r="BN33" s="14">
        <v>2.75</v>
      </c>
      <c r="BO33" s="14">
        <v>0</v>
      </c>
      <c r="BP33" s="13">
        <v>0</v>
      </c>
    </row>
    <row r="34" spans="1:68">
      <c r="A34" s="12">
        <v>30</v>
      </c>
      <c r="B34" s="12" t="s">
        <v>223</v>
      </c>
      <c r="C34" s="12" t="s">
        <v>224</v>
      </c>
      <c r="D34" s="12" t="s">
        <v>225</v>
      </c>
      <c r="E34" s="12" t="s">
        <v>186</v>
      </c>
      <c r="F34" s="12" t="s">
        <v>135</v>
      </c>
      <c r="G34" s="12" t="s">
        <v>136</v>
      </c>
      <c r="H34" s="13">
        <f t="shared" si="0"/>
        <v>26.725000000000001</v>
      </c>
      <c r="I34" s="14">
        <f t="shared" si="1"/>
        <v>11.125</v>
      </c>
      <c r="J34" s="15">
        <f t="shared" si="2"/>
        <v>7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3</v>
      </c>
      <c r="Q34" s="15">
        <v>0</v>
      </c>
      <c r="R34" s="15">
        <v>0</v>
      </c>
      <c r="S34" s="15">
        <v>0</v>
      </c>
      <c r="T34" s="16">
        <f t="shared" si="3"/>
        <v>3</v>
      </c>
      <c r="U34" s="15">
        <v>0</v>
      </c>
      <c r="V34" s="15">
        <v>1</v>
      </c>
      <c r="W34" s="16">
        <v>1</v>
      </c>
      <c r="X34" s="16">
        <v>0</v>
      </c>
      <c r="Y34" s="15">
        <v>0</v>
      </c>
      <c r="Z34" s="16">
        <v>0</v>
      </c>
      <c r="AA34" s="15">
        <v>1</v>
      </c>
      <c r="AB34" s="16">
        <v>0</v>
      </c>
      <c r="AC34" s="16">
        <f t="shared" si="4"/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 t="shared" si="5"/>
        <v>0.125</v>
      </c>
      <c r="AK34" s="14">
        <f t="shared" si="6"/>
        <v>0.125</v>
      </c>
      <c r="AL34" s="15">
        <v>0</v>
      </c>
      <c r="AM34" s="16">
        <v>0</v>
      </c>
      <c r="AN34" s="17">
        <v>0</v>
      </c>
      <c r="AO34" s="14">
        <v>0.125</v>
      </c>
      <c r="AP34" s="17">
        <v>0</v>
      </c>
      <c r="AQ34" s="14">
        <v>0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15.6</v>
      </c>
      <c r="BA34" s="14">
        <f t="shared" si="9"/>
        <v>9.85</v>
      </c>
      <c r="BB34" s="14">
        <f t="shared" si="10"/>
        <v>6.25</v>
      </c>
      <c r="BC34" s="17">
        <v>6.25</v>
      </c>
      <c r="BD34" s="14">
        <v>0</v>
      </c>
      <c r="BE34" s="16">
        <v>1.6</v>
      </c>
      <c r="BF34" s="15">
        <f t="shared" si="11"/>
        <v>2</v>
      </c>
      <c r="BG34" s="15">
        <v>1</v>
      </c>
      <c r="BH34" s="15">
        <v>1</v>
      </c>
      <c r="BI34" s="16">
        <v>0</v>
      </c>
      <c r="BJ34" s="13">
        <v>5.75</v>
      </c>
      <c r="BK34" s="16">
        <v>0</v>
      </c>
      <c r="BL34" s="13">
        <v>0</v>
      </c>
      <c r="BM34" s="14">
        <v>3.375</v>
      </c>
      <c r="BN34" s="14">
        <v>1.625</v>
      </c>
      <c r="BO34" s="14">
        <v>0</v>
      </c>
      <c r="BP34" s="13">
        <v>0.75</v>
      </c>
    </row>
    <row r="35" spans="1:68">
      <c r="A35" s="12">
        <v>31</v>
      </c>
      <c r="B35" s="12" t="s">
        <v>226</v>
      </c>
      <c r="C35" s="12" t="s">
        <v>227</v>
      </c>
      <c r="D35" s="12" t="s">
        <v>228</v>
      </c>
      <c r="E35" s="12" t="s">
        <v>134</v>
      </c>
      <c r="F35" s="12" t="s">
        <v>135</v>
      </c>
      <c r="G35" s="12" t="s">
        <v>136</v>
      </c>
      <c r="H35" s="13">
        <f t="shared" si="0"/>
        <v>16.375</v>
      </c>
      <c r="I35" s="14">
        <f t="shared" si="1"/>
        <v>7</v>
      </c>
      <c r="J35" s="15">
        <f t="shared" si="2"/>
        <v>5</v>
      </c>
      <c r="K35" s="15">
        <v>0</v>
      </c>
      <c r="L35" s="15">
        <v>0</v>
      </c>
      <c r="M35" s="15">
        <v>0</v>
      </c>
      <c r="N35" s="15">
        <v>0</v>
      </c>
      <c r="O35" s="15">
        <v>2</v>
      </c>
      <c r="P35" s="15">
        <v>3</v>
      </c>
      <c r="Q35" s="15">
        <v>0</v>
      </c>
      <c r="R35" s="15">
        <v>0</v>
      </c>
      <c r="S35" s="15">
        <v>0</v>
      </c>
      <c r="T35" s="16">
        <f t="shared" si="3"/>
        <v>1</v>
      </c>
      <c r="U35" s="15">
        <v>0</v>
      </c>
      <c r="V35" s="15">
        <v>1</v>
      </c>
      <c r="W35" s="16">
        <v>0</v>
      </c>
      <c r="X35" s="16">
        <v>0</v>
      </c>
      <c r="Y35" s="15">
        <v>0</v>
      </c>
      <c r="Z35" s="16">
        <v>0</v>
      </c>
      <c r="AA35" s="15">
        <v>0</v>
      </c>
      <c r="AB35" s="16">
        <v>0</v>
      </c>
      <c r="AC35" s="16">
        <f t="shared" si="4"/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 t="shared" si="5"/>
        <v>0</v>
      </c>
      <c r="AK35" s="14">
        <f t="shared" si="6"/>
        <v>0</v>
      </c>
      <c r="AL35" s="15"/>
      <c r="AM35" s="16"/>
      <c r="AN35" s="17"/>
      <c r="AO35" s="14"/>
      <c r="AP35" s="17"/>
      <c r="AQ35" s="14"/>
      <c r="AR35" s="17"/>
      <c r="AS35" s="15"/>
      <c r="AT35" s="14"/>
      <c r="AU35" s="17"/>
      <c r="AV35" s="17">
        <f t="shared" si="7"/>
        <v>0</v>
      </c>
      <c r="AW35" s="16"/>
      <c r="AX35" s="17"/>
      <c r="AY35" s="16"/>
      <c r="AZ35" s="13">
        <f t="shared" si="8"/>
        <v>9.375</v>
      </c>
      <c r="BA35" s="14">
        <f t="shared" si="9"/>
        <v>9</v>
      </c>
      <c r="BB35" s="14">
        <f t="shared" si="10"/>
        <v>9</v>
      </c>
      <c r="BC35" s="17">
        <v>19.75</v>
      </c>
      <c r="BD35" s="14">
        <v>0</v>
      </c>
      <c r="BE35" s="16"/>
      <c r="BF35" s="15">
        <f t="shared" si="11"/>
        <v>0</v>
      </c>
      <c r="BG35" s="15"/>
      <c r="BH35" s="15"/>
      <c r="BI35" s="16">
        <v>0</v>
      </c>
      <c r="BJ35" s="13">
        <v>0.375</v>
      </c>
      <c r="BK35" s="16">
        <v>0</v>
      </c>
      <c r="BL35" s="13">
        <v>0</v>
      </c>
      <c r="BM35" s="14">
        <v>0</v>
      </c>
      <c r="BN35" s="14">
        <v>0.375</v>
      </c>
      <c r="BO35" s="14">
        <v>0</v>
      </c>
      <c r="BP35" s="13">
        <v>0</v>
      </c>
    </row>
    <row r="36" spans="1:68">
      <c r="A36" s="12">
        <v>32</v>
      </c>
      <c r="B36" s="12" t="s">
        <v>229</v>
      </c>
      <c r="C36" s="12" t="s">
        <v>230</v>
      </c>
      <c r="D36" s="12" t="s">
        <v>231</v>
      </c>
      <c r="E36" s="12" t="s">
        <v>134</v>
      </c>
      <c r="F36" s="12" t="s">
        <v>135</v>
      </c>
      <c r="G36" s="12" t="s">
        <v>136</v>
      </c>
      <c r="H36" s="13">
        <f t="shared" si="0"/>
        <v>20.425000000000001</v>
      </c>
      <c r="I36" s="14">
        <f t="shared" si="1"/>
        <v>7.8</v>
      </c>
      <c r="J36" s="15">
        <f t="shared" si="2"/>
        <v>4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2.8</v>
      </c>
      <c r="U36" s="15">
        <v>0</v>
      </c>
      <c r="V36" s="15">
        <v>1</v>
      </c>
      <c r="W36" s="16">
        <v>0.8</v>
      </c>
      <c r="X36" s="16">
        <v>0</v>
      </c>
      <c r="Y36" s="15">
        <v>0</v>
      </c>
      <c r="Z36" s="16">
        <v>0</v>
      </c>
      <c r="AA36" s="15">
        <v>1</v>
      </c>
      <c r="AB36" s="16">
        <v>0</v>
      </c>
      <c r="AC36" s="16">
        <f t="shared" si="4"/>
        <v>1</v>
      </c>
      <c r="AD36" s="15">
        <v>0</v>
      </c>
      <c r="AE36" s="15">
        <v>0</v>
      </c>
      <c r="AF36" s="15">
        <v>1</v>
      </c>
      <c r="AG36" s="15">
        <v>0</v>
      </c>
      <c r="AH36" s="15">
        <v>0</v>
      </c>
      <c r="AI36" s="16">
        <v>0</v>
      </c>
      <c r="AJ36" s="14">
        <f t="shared" si="5"/>
        <v>0</v>
      </c>
      <c r="AK36" s="14">
        <f t="shared" si="6"/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12.625</v>
      </c>
      <c r="BA36" s="14">
        <f t="shared" si="9"/>
        <v>10</v>
      </c>
      <c r="BB36" s="14">
        <f t="shared" si="10"/>
        <v>9</v>
      </c>
      <c r="BC36" s="17">
        <v>18.25</v>
      </c>
      <c r="BD36" s="14">
        <v>0</v>
      </c>
      <c r="BE36" s="16">
        <v>0</v>
      </c>
      <c r="BF36" s="15">
        <f t="shared" si="11"/>
        <v>1</v>
      </c>
      <c r="BG36" s="15">
        <v>0</v>
      </c>
      <c r="BH36" s="15">
        <v>1</v>
      </c>
      <c r="BI36" s="16">
        <v>0</v>
      </c>
      <c r="BJ36" s="13">
        <v>2.625</v>
      </c>
      <c r="BK36" s="16">
        <v>0</v>
      </c>
      <c r="BL36" s="13">
        <v>0</v>
      </c>
      <c r="BM36" s="14">
        <v>0</v>
      </c>
      <c r="BN36" s="14">
        <v>2.625</v>
      </c>
      <c r="BO36" s="14">
        <v>0</v>
      </c>
      <c r="BP36" s="13">
        <v>0</v>
      </c>
    </row>
    <row r="37" spans="1:68">
      <c r="A37" s="12">
        <v>33</v>
      </c>
      <c r="B37" s="12" t="s">
        <v>232</v>
      </c>
      <c r="C37" s="12" t="s">
        <v>233</v>
      </c>
      <c r="D37" s="12" t="s">
        <v>234</v>
      </c>
      <c r="E37" s="12" t="s">
        <v>134</v>
      </c>
      <c r="F37" s="12" t="s">
        <v>135</v>
      </c>
      <c r="G37" s="12" t="s">
        <v>136</v>
      </c>
      <c r="H37" s="13">
        <f t="shared" ref="H37:H68" si="12">I37+AZ37</f>
        <v>23.25</v>
      </c>
      <c r="I37" s="14">
        <f t="shared" ref="I37:I68" si="13">MIN(J37+T37+AC37+AJ37+AY37,$I$3)</f>
        <v>8</v>
      </c>
      <c r="J37" s="15">
        <f t="shared" ref="J37:J68" si="14">MIN(SUM(K37:S37),$J$3)</f>
        <v>4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t="shared" ref="T37:T68" si="15">MIN(SUM(U37:AB37),$T$3)</f>
        <v>2</v>
      </c>
      <c r="U37" s="15">
        <v>0</v>
      </c>
      <c r="V37" s="15">
        <v>1</v>
      </c>
      <c r="W37" s="16">
        <v>1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t="shared" ref="AC37:AC68" si="16">MIN(SUM(AD37:AI37),$AC$3)</f>
        <v>2</v>
      </c>
      <c r="AD37" s="15">
        <v>0</v>
      </c>
      <c r="AE37" s="15">
        <v>2</v>
      </c>
      <c r="AF37" s="15">
        <v>0</v>
      </c>
      <c r="AG37" s="15">
        <v>0</v>
      </c>
      <c r="AH37" s="15">
        <v>0</v>
      </c>
      <c r="AI37" s="16">
        <v>0</v>
      </c>
      <c r="AJ37" s="14">
        <f t="shared" ref="AJ37:AJ68" si="17">MIN(AK37+AV37,$AJ$3)</f>
        <v>0</v>
      </c>
      <c r="AK37" s="14">
        <f t="shared" ref="AK37:AK68" si="18">MIN(SUM(AL37:AU37),$AK$3)</f>
        <v>0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ref="AV37:AV68" si="19">MIN(SUM(AW37:AX37),$AV$3)</f>
        <v>0</v>
      </c>
      <c r="AW37" s="16">
        <v>0</v>
      </c>
      <c r="AX37" s="17">
        <v>0</v>
      </c>
      <c r="AY37" s="16">
        <v>0</v>
      </c>
      <c r="AZ37" s="13">
        <f t="shared" ref="AZ37:AZ68" si="20">MIN(BA37+BI37+BJ37,$AZ$3)</f>
        <v>15.25</v>
      </c>
      <c r="BA37" s="14">
        <f t="shared" ref="BA37:BA68" si="21">MIN(BB37+BE37+BF37,$BA$3)</f>
        <v>13</v>
      </c>
      <c r="BB37" s="14">
        <f t="shared" ref="BB37:BB68" si="22">MIN(SUM(BC37:BD37),$BB$3)</f>
        <v>9</v>
      </c>
      <c r="BC37" s="17">
        <v>14</v>
      </c>
      <c r="BD37" s="14">
        <v>0</v>
      </c>
      <c r="BE37" s="16">
        <v>0</v>
      </c>
      <c r="BF37" s="15">
        <f t="shared" ref="BF37:BF68" si="23">MIN(SUM(BG37:BH37),$BF$3)</f>
        <v>4</v>
      </c>
      <c r="BG37" s="15">
        <v>2</v>
      </c>
      <c r="BH37" s="15">
        <v>2</v>
      </c>
      <c r="BI37" s="16">
        <v>0</v>
      </c>
      <c r="BJ37" s="13">
        <v>2.25</v>
      </c>
      <c r="BK37" s="16">
        <v>0</v>
      </c>
      <c r="BL37" s="13">
        <v>0</v>
      </c>
      <c r="BM37" s="14">
        <v>1.875</v>
      </c>
      <c r="BN37" s="14">
        <v>0.375</v>
      </c>
      <c r="BO37" s="14">
        <v>0</v>
      </c>
      <c r="BP37" s="13">
        <v>0</v>
      </c>
    </row>
    <row r="38" spans="1:68">
      <c r="A38" s="12">
        <v>34</v>
      </c>
      <c r="B38" s="12" t="s">
        <v>235</v>
      </c>
      <c r="C38" s="12" t="s">
        <v>236</v>
      </c>
      <c r="D38" s="12" t="s">
        <v>237</v>
      </c>
      <c r="E38" s="12" t="s">
        <v>186</v>
      </c>
      <c r="F38" s="12" t="s">
        <v>135</v>
      </c>
      <c r="G38" s="12" t="s">
        <v>136</v>
      </c>
      <c r="H38" s="13">
        <f t="shared" si="12"/>
        <v>16.324999999999999</v>
      </c>
      <c r="I38" s="14">
        <f t="shared" si="13"/>
        <v>12.7</v>
      </c>
      <c r="J38" s="15">
        <f t="shared" si="14"/>
        <v>4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15"/>
        <v>2.7</v>
      </c>
      <c r="U38" s="15">
        <v>0</v>
      </c>
      <c r="V38" s="15">
        <v>1</v>
      </c>
      <c r="W38" s="16">
        <v>0</v>
      </c>
      <c r="X38" s="16">
        <v>0.7</v>
      </c>
      <c r="Y38" s="15">
        <v>0</v>
      </c>
      <c r="Z38" s="16">
        <v>0</v>
      </c>
      <c r="AA38" s="15">
        <v>1</v>
      </c>
      <c r="AB38" s="16">
        <v>0</v>
      </c>
      <c r="AC38" s="16">
        <f t="shared" si="16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17"/>
        <v>3</v>
      </c>
      <c r="AK38" s="14">
        <f t="shared" si="18"/>
        <v>1.5</v>
      </c>
      <c r="AL38" s="15">
        <v>0</v>
      </c>
      <c r="AM38" s="16">
        <v>0</v>
      </c>
      <c r="AN38" s="17">
        <v>0</v>
      </c>
      <c r="AO38" s="14">
        <v>0</v>
      </c>
      <c r="AP38" s="17">
        <v>1.5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1.5</v>
      </c>
      <c r="AW38" s="16">
        <v>1.5</v>
      </c>
      <c r="AX38" s="17">
        <v>0</v>
      </c>
      <c r="AY38" s="16">
        <v>0</v>
      </c>
      <c r="AZ38" s="13">
        <f t="shared" si="20"/>
        <v>3.625</v>
      </c>
      <c r="BA38" s="14">
        <f t="shared" si="21"/>
        <v>0.25</v>
      </c>
      <c r="BB38" s="14">
        <f t="shared" si="22"/>
        <v>0.25</v>
      </c>
      <c r="BC38" s="17">
        <v>0.25</v>
      </c>
      <c r="BD38" s="14">
        <v>0</v>
      </c>
      <c r="BE38" s="16">
        <v>0</v>
      </c>
      <c r="BF38" s="15">
        <f t="shared" si="23"/>
        <v>0</v>
      </c>
      <c r="BG38" s="15">
        <v>0</v>
      </c>
      <c r="BH38" s="15">
        <v>0</v>
      </c>
      <c r="BI38" s="16">
        <v>0</v>
      </c>
      <c r="BJ38" s="13">
        <v>3.375</v>
      </c>
      <c r="BK38" s="16">
        <v>0</v>
      </c>
      <c r="BL38" s="13">
        <v>0</v>
      </c>
      <c r="BM38" s="14">
        <v>0</v>
      </c>
      <c r="BN38" s="14">
        <v>2.125</v>
      </c>
      <c r="BO38" s="14">
        <v>0</v>
      </c>
      <c r="BP38" s="13">
        <v>1.25</v>
      </c>
    </row>
    <row r="39" spans="1:68">
      <c r="A39" s="12">
        <v>35</v>
      </c>
      <c r="B39" s="12" t="s">
        <v>238</v>
      </c>
      <c r="C39" s="12" t="s">
        <v>239</v>
      </c>
      <c r="D39" s="12" t="s">
        <v>282</v>
      </c>
      <c r="E39" s="12" t="s">
        <v>134</v>
      </c>
      <c r="F39" s="12" t="s">
        <v>135</v>
      </c>
      <c r="G39" s="12" t="s">
        <v>136</v>
      </c>
      <c r="H39" s="13">
        <f t="shared" si="12"/>
        <v>29.925000000000001</v>
      </c>
      <c r="I39" s="14">
        <f t="shared" si="13"/>
        <v>8</v>
      </c>
      <c r="J39" s="15">
        <f t="shared" si="14"/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4</v>
      </c>
      <c r="U39" s="15">
        <v>0</v>
      </c>
      <c r="V39" s="15">
        <v>2</v>
      </c>
      <c r="W39" s="16">
        <v>1</v>
      </c>
      <c r="X39" s="16">
        <v>0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16"/>
        <v>0</v>
      </c>
      <c r="AD39" s="15"/>
      <c r="AE39" s="15"/>
      <c r="AF39" s="15"/>
      <c r="AG39" s="15"/>
      <c r="AH39" s="15"/>
      <c r="AI39" s="16"/>
      <c r="AJ39" s="14">
        <f t="shared" si="17"/>
        <v>0</v>
      </c>
      <c r="AK39" s="14">
        <f t="shared" si="18"/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21.925000000000001</v>
      </c>
      <c r="BA39" s="14">
        <f t="shared" si="21"/>
        <v>12.3</v>
      </c>
      <c r="BB39" s="14">
        <f t="shared" si="22"/>
        <v>9</v>
      </c>
      <c r="BC39" s="17">
        <v>13</v>
      </c>
      <c r="BD39" s="14">
        <v>0</v>
      </c>
      <c r="BE39" s="16">
        <v>0.3</v>
      </c>
      <c r="BF39" s="15">
        <f t="shared" si="23"/>
        <v>3</v>
      </c>
      <c r="BG39" s="15">
        <v>0</v>
      </c>
      <c r="BH39" s="15">
        <v>3</v>
      </c>
      <c r="BI39" s="16">
        <v>0</v>
      </c>
      <c r="BJ39" s="13">
        <v>9.625</v>
      </c>
      <c r="BK39" s="16">
        <v>0</v>
      </c>
      <c r="BL39" s="13">
        <v>0</v>
      </c>
      <c r="BM39" s="14">
        <v>5.625</v>
      </c>
      <c r="BN39" s="14">
        <v>4</v>
      </c>
      <c r="BO39" s="14">
        <v>0</v>
      </c>
      <c r="BP39" s="13">
        <v>0</v>
      </c>
    </row>
    <row r="40" spans="1:68">
      <c r="A40" s="12">
        <v>36</v>
      </c>
      <c r="B40" s="12" t="s">
        <v>240</v>
      </c>
      <c r="C40" s="12" t="s">
        <v>241</v>
      </c>
      <c r="D40" s="12" t="s">
        <v>242</v>
      </c>
      <c r="E40" s="12" t="s">
        <v>134</v>
      </c>
      <c r="F40" s="12" t="s">
        <v>135</v>
      </c>
      <c r="G40" s="12" t="s">
        <v>136</v>
      </c>
      <c r="H40" s="13">
        <f t="shared" si="12"/>
        <v>29</v>
      </c>
      <c r="I40" s="14">
        <f t="shared" si="13"/>
        <v>11</v>
      </c>
      <c r="J40" s="15">
        <f t="shared" si="14"/>
        <v>7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3</v>
      </c>
      <c r="Q40" s="15">
        <v>0</v>
      </c>
      <c r="R40" s="15">
        <v>0</v>
      </c>
      <c r="S40" s="15">
        <v>0</v>
      </c>
      <c r="T40" s="16">
        <f t="shared" si="15"/>
        <v>3</v>
      </c>
      <c r="U40" s="15">
        <v>0</v>
      </c>
      <c r="V40" s="15">
        <v>0</v>
      </c>
      <c r="W40" s="16">
        <v>1</v>
      </c>
      <c r="X40" s="16">
        <v>1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16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18</v>
      </c>
      <c r="BA40" s="14">
        <f t="shared" si="21"/>
        <v>12</v>
      </c>
      <c r="BB40" s="14">
        <f t="shared" si="22"/>
        <v>9</v>
      </c>
      <c r="BC40" s="17">
        <v>24.5</v>
      </c>
      <c r="BD40" s="14">
        <v>0</v>
      </c>
      <c r="BE40" s="16">
        <v>0</v>
      </c>
      <c r="BF40" s="15">
        <f t="shared" si="23"/>
        <v>3</v>
      </c>
      <c r="BG40" s="15">
        <v>2</v>
      </c>
      <c r="BH40" s="15">
        <v>1</v>
      </c>
      <c r="BI40" s="16">
        <v>0</v>
      </c>
      <c r="BJ40" s="13">
        <v>6</v>
      </c>
      <c r="BK40" s="16">
        <v>0</v>
      </c>
      <c r="BL40" s="13">
        <v>0</v>
      </c>
      <c r="BM40" s="14">
        <v>6</v>
      </c>
      <c r="BN40" s="14">
        <v>0</v>
      </c>
      <c r="BO40" s="14">
        <v>0</v>
      </c>
      <c r="BP40" s="13">
        <v>0</v>
      </c>
    </row>
    <row r="41" spans="1:68">
      <c r="A41" s="12">
        <v>37</v>
      </c>
      <c r="B41" s="12" t="s">
        <v>243</v>
      </c>
      <c r="C41" s="12" t="s">
        <v>244</v>
      </c>
      <c r="D41" s="12" t="s">
        <v>245</v>
      </c>
      <c r="E41" s="12" t="s">
        <v>134</v>
      </c>
      <c r="F41" s="12" t="s">
        <v>135</v>
      </c>
      <c r="G41" s="12" t="s">
        <v>136</v>
      </c>
      <c r="H41" s="13">
        <f t="shared" si="12"/>
        <v>19.75</v>
      </c>
      <c r="I41" s="14">
        <f t="shared" si="13"/>
        <v>6.5</v>
      </c>
      <c r="J41" s="15">
        <f t="shared" si="14"/>
        <v>2</v>
      </c>
      <c r="K41" s="15">
        <v>0</v>
      </c>
      <c r="L41" s="15">
        <v>0</v>
      </c>
      <c r="M41" s="15">
        <v>0</v>
      </c>
      <c r="N41" s="15">
        <v>0</v>
      </c>
      <c r="O41" s="15">
        <v>2</v>
      </c>
      <c r="P41" s="15">
        <v>0</v>
      </c>
      <c r="Q41" s="15">
        <v>0</v>
      </c>
      <c r="R41" s="15">
        <v>0</v>
      </c>
      <c r="S41" s="15">
        <v>0</v>
      </c>
      <c r="T41" s="16">
        <f t="shared" si="15"/>
        <v>1.5</v>
      </c>
      <c r="U41" s="15">
        <v>0</v>
      </c>
      <c r="V41" s="15">
        <v>0</v>
      </c>
      <c r="W41" s="16">
        <v>0.5</v>
      </c>
      <c r="X41" s="16">
        <v>0</v>
      </c>
      <c r="Y41" s="15">
        <v>0</v>
      </c>
      <c r="Z41" s="16">
        <v>0</v>
      </c>
      <c r="AA41" s="15">
        <v>1</v>
      </c>
      <c r="AB41" s="16">
        <v>0</v>
      </c>
      <c r="AC41" s="16">
        <f t="shared" si="16"/>
        <v>2</v>
      </c>
      <c r="AD41" s="15">
        <v>0</v>
      </c>
      <c r="AE41" s="15">
        <v>2</v>
      </c>
      <c r="AF41" s="15">
        <v>0</v>
      </c>
      <c r="AG41" s="15">
        <v>0</v>
      </c>
      <c r="AH41" s="15">
        <v>0</v>
      </c>
      <c r="AI41" s="16">
        <v>0</v>
      </c>
      <c r="AJ41" s="14">
        <f t="shared" si="17"/>
        <v>1</v>
      </c>
      <c r="AK41" s="14">
        <f t="shared" si="18"/>
        <v>1</v>
      </c>
      <c r="AL41" s="15">
        <v>0</v>
      </c>
      <c r="AM41" s="16">
        <v>1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13.25</v>
      </c>
      <c r="BA41" s="14">
        <f t="shared" si="21"/>
        <v>10</v>
      </c>
      <c r="BB41" s="14">
        <f t="shared" si="22"/>
        <v>9</v>
      </c>
      <c r="BC41" s="17">
        <v>13.25</v>
      </c>
      <c r="BD41" s="14">
        <v>0</v>
      </c>
      <c r="BE41" s="16">
        <v>0</v>
      </c>
      <c r="BF41" s="15">
        <f t="shared" si="23"/>
        <v>1</v>
      </c>
      <c r="BG41" s="15">
        <v>1</v>
      </c>
      <c r="BH41" s="15">
        <v>0</v>
      </c>
      <c r="BI41" s="16">
        <v>0</v>
      </c>
      <c r="BJ41" s="13">
        <v>3.25</v>
      </c>
      <c r="BK41" s="16">
        <v>0</v>
      </c>
      <c r="BL41" s="13">
        <v>0</v>
      </c>
      <c r="BM41" s="14">
        <v>0</v>
      </c>
      <c r="BN41" s="14">
        <v>3</v>
      </c>
      <c r="BO41" s="14">
        <v>0</v>
      </c>
      <c r="BP41" s="13">
        <v>0.25</v>
      </c>
    </row>
    <row r="42" spans="1:68">
      <c r="A42" s="12">
        <v>38</v>
      </c>
      <c r="B42" s="12" t="s">
        <v>246</v>
      </c>
      <c r="C42" s="12" t="s">
        <v>247</v>
      </c>
      <c r="D42" s="12" t="s">
        <v>248</v>
      </c>
      <c r="E42" s="12" t="s">
        <v>134</v>
      </c>
      <c r="F42" s="12" t="s">
        <v>135</v>
      </c>
      <c r="G42" s="12" t="s">
        <v>136</v>
      </c>
      <c r="H42" s="13">
        <f t="shared" si="12"/>
        <v>29.3</v>
      </c>
      <c r="I42" s="14">
        <f t="shared" si="13"/>
        <v>9.3000000000000007</v>
      </c>
      <c r="J42" s="15">
        <f t="shared" si="14"/>
        <v>4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4</v>
      </c>
      <c r="U42" s="15">
        <v>0</v>
      </c>
      <c r="V42" s="15">
        <v>2</v>
      </c>
      <c r="W42" s="16">
        <v>1</v>
      </c>
      <c r="X42" s="16">
        <v>1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16"/>
        <v>1</v>
      </c>
      <c r="AD42" s="15">
        <v>0</v>
      </c>
      <c r="AE42" s="15">
        <v>0</v>
      </c>
      <c r="AF42" s="15">
        <v>1</v>
      </c>
      <c r="AG42" s="15">
        <v>0</v>
      </c>
      <c r="AH42" s="15">
        <v>0</v>
      </c>
      <c r="AI42" s="16">
        <v>0</v>
      </c>
      <c r="AJ42" s="14">
        <f t="shared" si="17"/>
        <v>0.3</v>
      </c>
      <c r="AK42" s="14">
        <f t="shared" si="18"/>
        <v>0.05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0.05</v>
      </c>
      <c r="AV42" s="17">
        <f t="shared" si="19"/>
        <v>0.25</v>
      </c>
      <c r="AW42" s="16">
        <v>0</v>
      </c>
      <c r="AX42" s="17">
        <v>0.25</v>
      </c>
      <c r="AY42" s="16">
        <v>0</v>
      </c>
      <c r="AZ42" s="13">
        <f t="shared" si="20"/>
        <v>20</v>
      </c>
      <c r="BA42" s="14">
        <f t="shared" si="21"/>
        <v>12</v>
      </c>
      <c r="BB42" s="14">
        <f t="shared" si="22"/>
        <v>9</v>
      </c>
      <c r="BC42" s="17">
        <v>10.75</v>
      </c>
      <c r="BD42" s="14">
        <v>0</v>
      </c>
      <c r="BE42" s="16">
        <v>0</v>
      </c>
      <c r="BF42" s="15">
        <f t="shared" si="23"/>
        <v>3</v>
      </c>
      <c r="BG42" s="15">
        <v>2</v>
      </c>
      <c r="BH42" s="15">
        <v>1</v>
      </c>
      <c r="BI42" s="16">
        <v>0</v>
      </c>
      <c r="BJ42" s="13">
        <v>8</v>
      </c>
      <c r="BK42" s="16">
        <v>0</v>
      </c>
      <c r="BL42" s="13">
        <v>0</v>
      </c>
      <c r="BM42" s="14">
        <v>1.875</v>
      </c>
      <c r="BN42" s="14">
        <v>4</v>
      </c>
      <c r="BO42" s="14">
        <v>0.625</v>
      </c>
      <c r="BP42" s="13">
        <v>1.5</v>
      </c>
    </row>
    <row r="43" spans="1:68">
      <c r="A43" s="12">
        <v>39</v>
      </c>
      <c r="B43" s="12" t="s">
        <v>249</v>
      </c>
      <c r="C43" s="12" t="s">
        <v>250</v>
      </c>
      <c r="D43" s="12" t="s">
        <v>251</v>
      </c>
      <c r="E43" s="12" t="s">
        <v>186</v>
      </c>
      <c r="F43" s="12" t="s">
        <v>135</v>
      </c>
      <c r="G43" s="12" t="s">
        <v>136</v>
      </c>
      <c r="H43" s="13">
        <f t="shared" si="12"/>
        <v>28.375</v>
      </c>
      <c r="I43" s="14">
        <f t="shared" si="13"/>
        <v>11</v>
      </c>
      <c r="J43" s="15">
        <f t="shared" si="14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4</v>
      </c>
      <c r="U43" s="15">
        <v>0</v>
      </c>
      <c r="V43" s="15">
        <v>2</v>
      </c>
      <c r="W43" s="16">
        <v>1</v>
      </c>
      <c r="X43" s="16">
        <v>1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16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17"/>
        <v>0</v>
      </c>
      <c r="AK43" s="14">
        <f t="shared" si="18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17.375</v>
      </c>
      <c r="BA43" s="14">
        <f t="shared" si="21"/>
        <v>10</v>
      </c>
      <c r="BB43" s="14">
        <f t="shared" si="22"/>
        <v>9</v>
      </c>
      <c r="BC43" s="17">
        <v>18.25</v>
      </c>
      <c r="BD43" s="14">
        <v>0</v>
      </c>
      <c r="BE43" s="16">
        <v>0</v>
      </c>
      <c r="BF43" s="15">
        <f t="shared" si="23"/>
        <v>1</v>
      </c>
      <c r="BG43" s="15">
        <v>1</v>
      </c>
      <c r="BH43" s="15">
        <v>0</v>
      </c>
      <c r="BI43" s="16">
        <v>0</v>
      </c>
      <c r="BJ43" s="13">
        <v>7.375</v>
      </c>
      <c r="BK43" s="16">
        <v>0</v>
      </c>
      <c r="BL43" s="13">
        <v>0</v>
      </c>
      <c r="BM43" s="14">
        <v>3.375</v>
      </c>
      <c r="BN43" s="14">
        <v>4</v>
      </c>
      <c r="BO43" s="14">
        <v>0</v>
      </c>
      <c r="BP43" s="13">
        <v>0</v>
      </c>
    </row>
    <row r="44" spans="1:68">
      <c r="A44" s="12">
        <v>40</v>
      </c>
      <c r="B44" s="12" t="s">
        <v>252</v>
      </c>
      <c r="C44" s="12" t="s">
        <v>253</v>
      </c>
      <c r="D44" s="12" t="s">
        <v>254</v>
      </c>
      <c r="E44" s="12" t="s">
        <v>134</v>
      </c>
      <c r="F44" s="12" t="s">
        <v>135</v>
      </c>
      <c r="G44" s="12" t="s">
        <v>136</v>
      </c>
      <c r="H44" s="13">
        <f t="shared" si="12"/>
        <v>19.600000000000001</v>
      </c>
      <c r="I44" s="14">
        <f t="shared" si="13"/>
        <v>4.5999999999999996</v>
      </c>
      <c r="J44" s="15">
        <f t="shared" si="14"/>
        <v>2</v>
      </c>
      <c r="K44" s="15">
        <v>0</v>
      </c>
      <c r="L44" s="15">
        <v>0</v>
      </c>
      <c r="M44" s="15">
        <v>0</v>
      </c>
      <c r="N44" s="15">
        <v>0</v>
      </c>
      <c r="O44" s="15">
        <v>2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2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1</v>
      </c>
      <c r="AB44" s="16">
        <v>0</v>
      </c>
      <c r="AC44" s="16">
        <f t="shared" si="16"/>
        <v>0</v>
      </c>
      <c r="AD44" s="15"/>
      <c r="AE44" s="15"/>
      <c r="AF44" s="15"/>
      <c r="AG44" s="15"/>
      <c r="AH44" s="15"/>
      <c r="AI44" s="16"/>
      <c r="AJ44" s="14">
        <f t="shared" si="17"/>
        <v>0.6</v>
      </c>
      <c r="AK44" s="14">
        <f t="shared" si="18"/>
        <v>0.6</v>
      </c>
      <c r="AL44" s="15">
        <v>0</v>
      </c>
      <c r="AM44" s="16">
        <v>0.5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0.1</v>
      </c>
      <c r="AV44" s="17">
        <f t="shared" si="19"/>
        <v>0</v>
      </c>
      <c r="AW44" s="16">
        <v>0</v>
      </c>
      <c r="AX44" s="17">
        <v>0</v>
      </c>
      <c r="AY44" s="16">
        <v>0</v>
      </c>
      <c r="AZ44" s="13">
        <f t="shared" si="20"/>
        <v>15</v>
      </c>
      <c r="BA44" s="14">
        <f t="shared" si="21"/>
        <v>9</v>
      </c>
      <c r="BB44" s="14">
        <f t="shared" si="22"/>
        <v>9</v>
      </c>
      <c r="BC44" s="17">
        <v>23</v>
      </c>
      <c r="BD44" s="14">
        <v>0</v>
      </c>
      <c r="BE44" s="16">
        <v>0</v>
      </c>
      <c r="BF44" s="15">
        <f t="shared" si="23"/>
        <v>0</v>
      </c>
      <c r="BG44" s="15">
        <v>0</v>
      </c>
      <c r="BH44" s="15">
        <v>0</v>
      </c>
      <c r="BI44" s="16">
        <v>0</v>
      </c>
      <c r="BJ44" s="13">
        <v>6</v>
      </c>
      <c r="BK44" s="16">
        <v>0</v>
      </c>
      <c r="BL44" s="13">
        <v>0</v>
      </c>
      <c r="BM44" s="14">
        <v>2.875</v>
      </c>
      <c r="BN44" s="14">
        <v>3.125</v>
      </c>
      <c r="BO44" s="14">
        <v>0</v>
      </c>
      <c r="BP44" s="13">
        <v>0</v>
      </c>
    </row>
    <row r="45" spans="1:68">
      <c r="A45" s="12">
        <v>41</v>
      </c>
      <c r="B45" s="12" t="s">
        <v>255</v>
      </c>
      <c r="C45" s="12" t="s">
        <v>256</v>
      </c>
      <c r="D45" s="12" t="s">
        <v>257</v>
      </c>
      <c r="E45" s="12" t="s">
        <v>134</v>
      </c>
      <c r="F45" s="12" t="s">
        <v>135</v>
      </c>
      <c r="G45" s="12" t="s">
        <v>136</v>
      </c>
      <c r="H45" s="13">
        <f t="shared" si="12"/>
        <v>28.1</v>
      </c>
      <c r="I45" s="14">
        <f t="shared" si="13"/>
        <v>10.1</v>
      </c>
      <c r="J45" s="15">
        <f t="shared" si="14"/>
        <v>7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3</v>
      </c>
      <c r="Q45" s="15">
        <v>0</v>
      </c>
      <c r="R45" s="15">
        <v>0</v>
      </c>
      <c r="S45" s="15">
        <v>0</v>
      </c>
      <c r="T45" s="16">
        <f t="shared" si="15"/>
        <v>2.1</v>
      </c>
      <c r="U45" s="15">
        <v>0</v>
      </c>
      <c r="V45" s="15">
        <v>0</v>
      </c>
      <c r="W45" s="16">
        <v>1</v>
      </c>
      <c r="X45" s="16">
        <v>0.1</v>
      </c>
      <c r="Y45" s="15">
        <v>0</v>
      </c>
      <c r="Z45" s="16">
        <v>0</v>
      </c>
      <c r="AA45" s="15">
        <v>1</v>
      </c>
      <c r="AB45" s="16">
        <v>0</v>
      </c>
      <c r="AC45" s="16">
        <f t="shared" si="16"/>
        <v>1</v>
      </c>
      <c r="AD45" s="15">
        <v>0</v>
      </c>
      <c r="AE45" s="15">
        <v>0</v>
      </c>
      <c r="AF45" s="15">
        <v>1</v>
      </c>
      <c r="AG45" s="15">
        <v>0</v>
      </c>
      <c r="AH45" s="15">
        <v>0</v>
      </c>
      <c r="AI45" s="16">
        <v>0</v>
      </c>
      <c r="AJ45" s="14">
        <f t="shared" si="17"/>
        <v>0</v>
      </c>
      <c r="AK45" s="14">
        <f t="shared" si="18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18</v>
      </c>
      <c r="BA45" s="14">
        <f t="shared" si="21"/>
        <v>12</v>
      </c>
      <c r="BB45" s="14">
        <f t="shared" si="22"/>
        <v>9</v>
      </c>
      <c r="BC45" s="17">
        <v>24.25</v>
      </c>
      <c r="BD45" s="14">
        <v>0</v>
      </c>
      <c r="BE45" s="16">
        <v>0</v>
      </c>
      <c r="BF45" s="15">
        <f t="shared" si="23"/>
        <v>3</v>
      </c>
      <c r="BG45" s="15">
        <v>0</v>
      </c>
      <c r="BH45" s="15">
        <v>3</v>
      </c>
      <c r="BI45" s="16">
        <v>0</v>
      </c>
      <c r="BJ45" s="13">
        <v>6</v>
      </c>
      <c r="BK45" s="16">
        <v>0</v>
      </c>
      <c r="BL45" s="13">
        <v>0</v>
      </c>
      <c r="BM45" s="14">
        <v>3.625</v>
      </c>
      <c r="BN45" s="14">
        <v>2.375</v>
      </c>
      <c r="BO45" s="14">
        <v>0</v>
      </c>
      <c r="BP45" s="13">
        <v>0</v>
      </c>
    </row>
    <row r="46" spans="1:68">
      <c r="A46" s="12">
        <v>42</v>
      </c>
      <c r="B46" s="12" t="s">
        <v>258</v>
      </c>
      <c r="C46" s="12" t="s">
        <v>259</v>
      </c>
      <c r="D46" s="12" t="s">
        <v>260</v>
      </c>
      <c r="E46" s="12" t="s">
        <v>134</v>
      </c>
      <c r="F46" s="12" t="s">
        <v>135</v>
      </c>
      <c r="G46" s="12" t="s">
        <v>136</v>
      </c>
      <c r="H46" s="13">
        <f t="shared" si="12"/>
        <v>19.6875</v>
      </c>
      <c r="I46" s="14">
        <f t="shared" si="13"/>
        <v>10.625</v>
      </c>
      <c r="J46" s="15">
        <f t="shared" si="14"/>
        <v>6</v>
      </c>
      <c r="K46" s="15">
        <v>0</v>
      </c>
      <c r="L46" s="15">
        <v>0</v>
      </c>
      <c r="M46" s="15">
        <v>4</v>
      </c>
      <c r="N46" s="15">
        <v>0</v>
      </c>
      <c r="O46" s="15">
        <v>2</v>
      </c>
      <c r="P46" s="15">
        <v>0</v>
      </c>
      <c r="Q46" s="15">
        <v>0</v>
      </c>
      <c r="R46" s="15">
        <v>0</v>
      </c>
      <c r="S46" s="15">
        <v>0</v>
      </c>
      <c r="T46" s="16">
        <f t="shared" si="15"/>
        <v>3</v>
      </c>
      <c r="U46" s="15">
        <v>0</v>
      </c>
      <c r="V46" s="15">
        <v>2</v>
      </c>
      <c r="W46" s="16">
        <v>1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6">
        <f t="shared" si="16"/>
        <v>1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6">
        <v>0</v>
      </c>
      <c r="AJ46" s="14">
        <f t="shared" si="17"/>
        <v>0.625</v>
      </c>
      <c r="AK46" s="14">
        <f t="shared" si="18"/>
        <v>0.125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0.125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0.5</v>
      </c>
      <c r="AW46" s="16">
        <v>0.5</v>
      </c>
      <c r="AX46" s="17">
        <v>0</v>
      </c>
      <c r="AY46" s="16">
        <v>0</v>
      </c>
      <c r="AZ46" s="13">
        <f t="shared" si="20"/>
        <v>9.0625</v>
      </c>
      <c r="BA46" s="14">
        <f t="shared" si="21"/>
        <v>8.25</v>
      </c>
      <c r="BB46" s="14">
        <f t="shared" si="22"/>
        <v>8.25</v>
      </c>
      <c r="BC46" s="17">
        <v>8.25</v>
      </c>
      <c r="BD46" s="14">
        <v>0</v>
      </c>
      <c r="BE46" s="16">
        <v>0</v>
      </c>
      <c r="BF46" s="15">
        <f t="shared" si="23"/>
        <v>0</v>
      </c>
      <c r="BG46" s="15">
        <v>0</v>
      </c>
      <c r="BH46" s="15">
        <v>0</v>
      </c>
      <c r="BI46" s="16">
        <v>0</v>
      </c>
      <c r="BJ46" s="13">
        <v>0.8125</v>
      </c>
      <c r="BK46" s="16">
        <v>0</v>
      </c>
      <c r="BL46" s="13">
        <v>0</v>
      </c>
      <c r="BM46" s="14">
        <v>0</v>
      </c>
      <c r="BN46" s="14">
        <v>0</v>
      </c>
      <c r="BO46" s="14">
        <v>0.5</v>
      </c>
      <c r="BP46" s="13">
        <v>0.3125</v>
      </c>
    </row>
    <row r="47" spans="1:68">
      <c r="A47" s="12">
        <v>43</v>
      </c>
      <c r="B47" s="12" t="s">
        <v>261</v>
      </c>
      <c r="C47" s="12" t="s">
        <v>262</v>
      </c>
      <c r="D47" s="12" t="s">
        <v>263</v>
      </c>
      <c r="E47" s="12" t="s">
        <v>134</v>
      </c>
      <c r="F47" s="12" t="s">
        <v>135</v>
      </c>
      <c r="G47" s="12" t="s">
        <v>136</v>
      </c>
      <c r="H47" s="13">
        <f t="shared" si="12"/>
        <v>23.4</v>
      </c>
      <c r="I47" s="14">
        <f t="shared" si="13"/>
        <v>7</v>
      </c>
      <c r="J47" s="15">
        <f t="shared" si="14"/>
        <v>2</v>
      </c>
      <c r="K47" s="15">
        <v>0</v>
      </c>
      <c r="L47" s="15">
        <v>0</v>
      </c>
      <c r="M47" s="15">
        <v>0</v>
      </c>
      <c r="N47" s="15">
        <v>0</v>
      </c>
      <c r="O47" s="15">
        <v>2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1</v>
      </c>
      <c r="U47" s="15">
        <v>0</v>
      </c>
      <c r="V47" s="15">
        <v>0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16"/>
        <v>0</v>
      </c>
      <c r="AD47" s="15"/>
      <c r="AE47" s="15"/>
      <c r="AF47" s="15"/>
      <c r="AG47" s="15"/>
      <c r="AH47" s="15"/>
      <c r="AI47" s="16"/>
      <c r="AJ47" s="14">
        <f t="shared" si="17"/>
        <v>4</v>
      </c>
      <c r="AK47" s="14">
        <f t="shared" si="18"/>
        <v>3</v>
      </c>
      <c r="AL47" s="15">
        <v>0</v>
      </c>
      <c r="AM47" s="16">
        <v>3.5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19"/>
        <v>1</v>
      </c>
      <c r="AW47" s="16">
        <v>0</v>
      </c>
      <c r="AX47" s="17">
        <v>1</v>
      </c>
      <c r="AY47" s="16">
        <v>0</v>
      </c>
      <c r="AZ47" s="13">
        <f t="shared" si="20"/>
        <v>16.399999999999999</v>
      </c>
      <c r="BA47" s="14">
        <f t="shared" si="21"/>
        <v>10.4</v>
      </c>
      <c r="BB47" s="14">
        <f t="shared" si="22"/>
        <v>9</v>
      </c>
      <c r="BC47" s="17">
        <v>25.25</v>
      </c>
      <c r="BD47" s="14">
        <v>0</v>
      </c>
      <c r="BE47" s="16">
        <v>0.4</v>
      </c>
      <c r="BF47" s="15">
        <f t="shared" si="23"/>
        <v>1</v>
      </c>
      <c r="BG47" s="15">
        <v>0</v>
      </c>
      <c r="BH47" s="15">
        <v>1</v>
      </c>
      <c r="BI47" s="16">
        <v>0</v>
      </c>
      <c r="BJ47" s="13">
        <v>6</v>
      </c>
      <c r="BK47" s="16">
        <v>0</v>
      </c>
      <c r="BL47" s="13">
        <v>0</v>
      </c>
      <c r="BM47" s="14">
        <v>6</v>
      </c>
      <c r="BN47" s="14">
        <v>0</v>
      </c>
      <c r="BO47" s="14">
        <v>0</v>
      </c>
      <c r="BP47" s="13">
        <v>0</v>
      </c>
    </row>
    <row r="48" spans="1:68">
      <c r="A48" s="12">
        <v>44</v>
      </c>
      <c r="B48" s="12" t="s">
        <v>264</v>
      </c>
      <c r="C48" s="12" t="s">
        <v>265</v>
      </c>
      <c r="D48" s="12" t="s">
        <v>266</v>
      </c>
      <c r="E48" s="12" t="s">
        <v>134</v>
      </c>
      <c r="F48" s="12" t="s">
        <v>135</v>
      </c>
      <c r="G48" s="12" t="s">
        <v>136</v>
      </c>
      <c r="H48" s="13">
        <f t="shared" si="12"/>
        <v>24</v>
      </c>
      <c r="I48" s="14">
        <f t="shared" si="13"/>
        <v>8</v>
      </c>
      <c r="J48" s="15">
        <f t="shared" si="14"/>
        <v>3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3</v>
      </c>
      <c r="Q48" s="15">
        <v>0</v>
      </c>
      <c r="R48" s="15">
        <v>0</v>
      </c>
      <c r="S48" s="15">
        <v>0</v>
      </c>
      <c r="T48" s="16">
        <f t="shared" si="15"/>
        <v>4</v>
      </c>
      <c r="U48" s="15">
        <v>0</v>
      </c>
      <c r="V48" s="15">
        <v>2</v>
      </c>
      <c r="W48" s="16">
        <v>1</v>
      </c>
      <c r="X48" s="16">
        <v>0</v>
      </c>
      <c r="Y48" s="15">
        <v>0</v>
      </c>
      <c r="Z48" s="16">
        <v>0</v>
      </c>
      <c r="AA48" s="15">
        <v>1</v>
      </c>
      <c r="AB48" s="16">
        <v>0</v>
      </c>
      <c r="AC48" s="16">
        <f t="shared" si="16"/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 t="shared" si="17"/>
        <v>0</v>
      </c>
      <c r="AK48" s="14">
        <f t="shared" si="18"/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0</v>
      </c>
      <c r="AW48" s="16">
        <v>0</v>
      </c>
      <c r="AX48" s="17">
        <v>0</v>
      </c>
      <c r="AY48" s="16">
        <v>0</v>
      </c>
      <c r="AZ48" s="13">
        <f t="shared" si="20"/>
        <v>16</v>
      </c>
      <c r="BA48" s="14">
        <f t="shared" si="21"/>
        <v>10</v>
      </c>
      <c r="BB48" s="14">
        <f t="shared" si="22"/>
        <v>9</v>
      </c>
      <c r="BC48" s="17">
        <v>22.5</v>
      </c>
      <c r="BD48" s="14">
        <v>0</v>
      </c>
      <c r="BE48" s="16">
        <v>0</v>
      </c>
      <c r="BF48" s="15">
        <f t="shared" si="23"/>
        <v>1</v>
      </c>
      <c r="BG48" s="15">
        <v>0</v>
      </c>
      <c r="BH48" s="15">
        <v>1</v>
      </c>
      <c r="BI48" s="16">
        <v>0</v>
      </c>
      <c r="BJ48" s="13">
        <v>6</v>
      </c>
      <c r="BK48" s="16">
        <v>0</v>
      </c>
      <c r="BL48" s="13">
        <v>0</v>
      </c>
      <c r="BM48" s="14">
        <v>6</v>
      </c>
      <c r="BN48" s="14">
        <v>0</v>
      </c>
      <c r="BO48" s="14">
        <v>0</v>
      </c>
      <c r="BP48" s="13">
        <v>0</v>
      </c>
    </row>
    <row r="49" spans="1:68">
      <c r="A49" s="12">
        <v>45</v>
      </c>
      <c r="B49" s="12" t="s">
        <v>267</v>
      </c>
      <c r="C49" s="12" t="s">
        <v>268</v>
      </c>
      <c r="D49" s="12" t="s">
        <v>269</v>
      </c>
      <c r="E49" s="12" t="s">
        <v>186</v>
      </c>
      <c r="F49" s="12" t="s">
        <v>135</v>
      </c>
      <c r="G49" s="12" t="s">
        <v>136</v>
      </c>
      <c r="H49" s="13">
        <f t="shared" si="12"/>
        <v>25</v>
      </c>
      <c r="I49" s="14">
        <f t="shared" si="13"/>
        <v>10</v>
      </c>
      <c r="J49" s="15">
        <f t="shared" si="14"/>
        <v>6</v>
      </c>
      <c r="K49" s="15">
        <v>0</v>
      </c>
      <c r="L49" s="15">
        <v>0</v>
      </c>
      <c r="M49" s="15">
        <v>0</v>
      </c>
      <c r="N49" s="15">
        <v>3</v>
      </c>
      <c r="O49" s="15">
        <v>2</v>
      </c>
      <c r="P49" s="15">
        <v>0</v>
      </c>
      <c r="Q49" s="15">
        <v>0</v>
      </c>
      <c r="R49" s="15">
        <v>0</v>
      </c>
      <c r="S49" s="15">
        <v>1</v>
      </c>
      <c r="T49" s="16">
        <f t="shared" si="15"/>
        <v>3</v>
      </c>
      <c r="U49" s="15">
        <v>0</v>
      </c>
      <c r="V49" s="15">
        <v>2</v>
      </c>
      <c r="W49" s="16">
        <v>0</v>
      </c>
      <c r="X49" s="16">
        <v>0</v>
      </c>
      <c r="Y49" s="15">
        <v>0</v>
      </c>
      <c r="Z49" s="16">
        <v>0</v>
      </c>
      <c r="AA49" s="15">
        <v>1</v>
      </c>
      <c r="AB49" s="16">
        <v>0</v>
      </c>
      <c r="AC49" s="16">
        <f t="shared" si="16"/>
        <v>1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</v>
      </c>
      <c r="AJ49" s="14">
        <f t="shared" si="17"/>
        <v>0</v>
      </c>
      <c r="AK49" s="14">
        <f t="shared" si="18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19"/>
        <v>0</v>
      </c>
      <c r="AW49" s="16"/>
      <c r="AX49" s="17"/>
      <c r="AY49" s="16"/>
      <c r="AZ49" s="13">
        <f t="shared" si="20"/>
        <v>15</v>
      </c>
      <c r="BA49" s="14">
        <f t="shared" si="21"/>
        <v>9</v>
      </c>
      <c r="BB49" s="14">
        <f t="shared" si="22"/>
        <v>9</v>
      </c>
      <c r="BC49" s="17">
        <v>16</v>
      </c>
      <c r="BD49" s="14">
        <v>0</v>
      </c>
      <c r="BE49" s="16"/>
      <c r="BF49" s="15">
        <f t="shared" si="23"/>
        <v>0</v>
      </c>
      <c r="BG49" s="15"/>
      <c r="BH49" s="15"/>
      <c r="BI49" s="16">
        <v>0</v>
      </c>
      <c r="BJ49" s="13">
        <v>6</v>
      </c>
      <c r="BK49" s="16">
        <v>0</v>
      </c>
      <c r="BL49" s="13">
        <v>0</v>
      </c>
      <c r="BM49" s="14">
        <v>4.875</v>
      </c>
      <c r="BN49" s="14">
        <v>1.125</v>
      </c>
      <c r="BO49" s="14">
        <v>0</v>
      </c>
      <c r="BP49" s="13">
        <v>0</v>
      </c>
    </row>
    <row r="50" spans="1:68">
      <c r="A50" s="12">
        <v>46</v>
      </c>
      <c r="B50" s="12" t="s">
        <v>270</v>
      </c>
      <c r="C50" s="12" t="s">
        <v>271</v>
      </c>
      <c r="D50" s="12" t="s">
        <v>272</v>
      </c>
      <c r="E50" s="12" t="s">
        <v>134</v>
      </c>
      <c r="F50" s="12" t="s">
        <v>135</v>
      </c>
      <c r="G50" s="12" t="s">
        <v>136</v>
      </c>
      <c r="H50" s="13">
        <f t="shared" si="12"/>
        <v>27.5</v>
      </c>
      <c r="I50" s="14">
        <f t="shared" si="13"/>
        <v>8.5</v>
      </c>
      <c r="J50" s="15">
        <f t="shared" si="14"/>
        <v>6</v>
      </c>
      <c r="K50" s="15">
        <v>0</v>
      </c>
      <c r="L50" s="15">
        <v>0</v>
      </c>
      <c r="M50" s="15">
        <v>4</v>
      </c>
      <c r="N50" s="15">
        <v>0</v>
      </c>
      <c r="O50" s="15">
        <v>2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1</v>
      </c>
      <c r="U50" s="15">
        <v>0</v>
      </c>
      <c r="V50" s="15">
        <v>0</v>
      </c>
      <c r="W50" s="16">
        <v>1</v>
      </c>
      <c r="X50" s="16">
        <v>0</v>
      </c>
      <c r="Y50" s="15">
        <v>0</v>
      </c>
      <c r="Z50" s="16">
        <v>0</v>
      </c>
      <c r="AA50" s="15">
        <v>0</v>
      </c>
      <c r="AB50" s="16">
        <v>0</v>
      </c>
      <c r="AC50" s="16">
        <f t="shared" si="16"/>
        <v>1</v>
      </c>
      <c r="AD50" s="15">
        <v>0</v>
      </c>
      <c r="AE50" s="15">
        <v>0</v>
      </c>
      <c r="AF50" s="15">
        <v>1</v>
      </c>
      <c r="AG50" s="15">
        <v>0</v>
      </c>
      <c r="AH50" s="15">
        <v>0</v>
      </c>
      <c r="AI50" s="16">
        <v>0</v>
      </c>
      <c r="AJ50" s="14">
        <f t="shared" si="17"/>
        <v>0.5</v>
      </c>
      <c r="AK50" s="14">
        <f t="shared" si="18"/>
        <v>0.5</v>
      </c>
      <c r="AL50" s="15">
        <v>0</v>
      </c>
      <c r="AM50" s="16">
        <v>0.5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19</v>
      </c>
      <c r="BA50" s="14">
        <f t="shared" si="21"/>
        <v>13</v>
      </c>
      <c r="BB50" s="14">
        <f t="shared" si="22"/>
        <v>9</v>
      </c>
      <c r="BC50" s="17">
        <v>24.5</v>
      </c>
      <c r="BD50" s="14">
        <v>0</v>
      </c>
      <c r="BE50" s="16">
        <v>0</v>
      </c>
      <c r="BF50" s="15">
        <f t="shared" si="23"/>
        <v>4</v>
      </c>
      <c r="BG50" s="15">
        <v>2</v>
      </c>
      <c r="BH50" s="15">
        <v>2</v>
      </c>
      <c r="BI50" s="16">
        <v>0</v>
      </c>
      <c r="BJ50" s="13">
        <v>6</v>
      </c>
      <c r="BK50" s="16">
        <v>0</v>
      </c>
      <c r="BL50" s="13">
        <v>0</v>
      </c>
      <c r="BM50" s="14">
        <v>4.75</v>
      </c>
      <c r="BN50" s="14">
        <v>1.25</v>
      </c>
      <c r="BO50" s="14">
        <v>0</v>
      </c>
      <c r="BP50" s="13">
        <v>0</v>
      </c>
    </row>
    <row r="51" spans="1:68">
      <c r="A51" s="12">
        <v>47</v>
      </c>
      <c r="B51" s="12" t="s">
        <v>273</v>
      </c>
      <c r="C51" s="12" t="s">
        <v>274</v>
      </c>
      <c r="D51" s="12" t="s">
        <v>275</v>
      </c>
      <c r="E51" s="12" t="s">
        <v>134</v>
      </c>
      <c r="F51" s="12" t="s">
        <v>135</v>
      </c>
      <c r="G51" s="12" t="s">
        <v>136</v>
      </c>
      <c r="H51" s="13">
        <f t="shared" si="12"/>
        <v>22</v>
      </c>
      <c r="I51" s="14">
        <f t="shared" si="13"/>
        <v>5</v>
      </c>
      <c r="J51" s="15">
        <f t="shared" si="14"/>
        <v>3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3</v>
      </c>
      <c r="Q51" s="15">
        <v>0</v>
      </c>
      <c r="R51" s="15">
        <v>0</v>
      </c>
      <c r="S51" s="15">
        <v>0</v>
      </c>
      <c r="T51" s="16">
        <f t="shared" si="15"/>
        <v>2</v>
      </c>
      <c r="U51" s="15">
        <v>0</v>
      </c>
      <c r="V51" s="15">
        <v>1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16"/>
        <v>0</v>
      </c>
      <c r="AD51" s="15"/>
      <c r="AE51" s="15"/>
      <c r="AF51" s="15"/>
      <c r="AG51" s="15"/>
      <c r="AH51" s="15"/>
      <c r="AI51" s="16"/>
      <c r="AJ51" s="14">
        <f t="shared" si="17"/>
        <v>0</v>
      </c>
      <c r="AK51" s="14">
        <f t="shared" si="18"/>
        <v>0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0</v>
      </c>
      <c r="AW51" s="16">
        <v>0</v>
      </c>
      <c r="AX51" s="17">
        <v>0</v>
      </c>
      <c r="AY51" s="16">
        <v>0</v>
      </c>
      <c r="AZ51" s="13">
        <f t="shared" si="20"/>
        <v>17</v>
      </c>
      <c r="BA51" s="14">
        <f t="shared" si="21"/>
        <v>11</v>
      </c>
      <c r="BB51" s="14">
        <f t="shared" si="22"/>
        <v>9</v>
      </c>
      <c r="BC51" s="17">
        <v>16.25</v>
      </c>
      <c r="BD51" s="14">
        <v>0</v>
      </c>
      <c r="BE51" s="16">
        <v>0</v>
      </c>
      <c r="BF51" s="15">
        <f t="shared" si="23"/>
        <v>2</v>
      </c>
      <c r="BG51" s="15">
        <v>0</v>
      </c>
      <c r="BH51" s="15">
        <v>2</v>
      </c>
      <c r="BI51" s="16">
        <v>0</v>
      </c>
      <c r="BJ51" s="13">
        <v>6</v>
      </c>
      <c r="BK51" s="16">
        <v>0</v>
      </c>
      <c r="BL51" s="13">
        <v>0</v>
      </c>
      <c r="BM51" s="14">
        <v>2</v>
      </c>
      <c r="BN51" s="14">
        <v>4</v>
      </c>
      <c r="BO51" s="14">
        <v>0</v>
      </c>
      <c r="BP51" s="13">
        <v>0</v>
      </c>
    </row>
    <row r="52" spans="1:68">
      <c r="A52" s="12">
        <v>48</v>
      </c>
      <c r="B52" s="12" t="s">
        <v>276</v>
      </c>
      <c r="C52" s="12" t="s">
        <v>277</v>
      </c>
      <c r="D52" s="12" t="s">
        <v>278</v>
      </c>
      <c r="E52" s="12" t="s">
        <v>186</v>
      </c>
      <c r="F52" s="12" t="s">
        <v>135</v>
      </c>
      <c r="G52" s="12" t="s">
        <v>136</v>
      </c>
      <c r="H52" s="13">
        <f t="shared" si="12"/>
        <v>13.824999999999999</v>
      </c>
      <c r="I52" s="14">
        <f t="shared" si="13"/>
        <v>2.7</v>
      </c>
      <c r="J52" s="15">
        <f t="shared" si="14"/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 t="shared" si="15"/>
        <v>2.7</v>
      </c>
      <c r="U52" s="15">
        <v>0</v>
      </c>
      <c r="V52" s="15">
        <v>2</v>
      </c>
      <c r="W52" s="16">
        <v>0.7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0</v>
      </c>
      <c r="AK52" s="14">
        <f t="shared" si="18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11.125</v>
      </c>
      <c r="BA52" s="14">
        <f t="shared" si="21"/>
        <v>8.75</v>
      </c>
      <c r="BB52" s="14">
        <f t="shared" si="22"/>
        <v>7.75</v>
      </c>
      <c r="BC52" s="17">
        <v>7.75</v>
      </c>
      <c r="BD52" s="14">
        <v>0</v>
      </c>
      <c r="BE52" s="16">
        <v>0</v>
      </c>
      <c r="BF52" s="15">
        <f t="shared" si="23"/>
        <v>1</v>
      </c>
      <c r="BG52" s="15">
        <v>1</v>
      </c>
      <c r="BH52" s="15">
        <v>0</v>
      </c>
      <c r="BI52" s="16">
        <v>0</v>
      </c>
      <c r="BJ52" s="13">
        <v>2.375</v>
      </c>
      <c r="BK52" s="16">
        <v>0</v>
      </c>
      <c r="BL52" s="13">
        <v>0</v>
      </c>
      <c r="BM52" s="14">
        <v>0</v>
      </c>
      <c r="BN52" s="14">
        <v>2.375</v>
      </c>
      <c r="BO52" s="14">
        <v>0</v>
      </c>
      <c r="BP52" s="13">
        <v>0</v>
      </c>
    </row>
    <row r="53" spans="1:68">
      <c r="A53" s="12">
        <v>49</v>
      </c>
      <c r="B53" s="12" t="s">
        <v>279</v>
      </c>
      <c r="C53" s="12" t="s">
        <v>280</v>
      </c>
      <c r="D53" s="12" t="s">
        <v>283</v>
      </c>
      <c r="E53" s="12" t="s">
        <v>186</v>
      </c>
      <c r="F53" s="12" t="s">
        <v>135</v>
      </c>
      <c r="G53" s="12" t="s">
        <v>136</v>
      </c>
      <c r="H53" s="13">
        <f t="shared" si="12"/>
        <v>27.074999999999999</v>
      </c>
      <c r="I53" s="14">
        <f t="shared" si="13"/>
        <v>8.3249999999999993</v>
      </c>
      <c r="J53" s="15">
        <f t="shared" si="14"/>
        <v>6</v>
      </c>
      <c r="K53" s="15">
        <v>0</v>
      </c>
      <c r="L53" s="15">
        <v>0</v>
      </c>
      <c r="M53" s="15">
        <v>4</v>
      </c>
      <c r="N53" s="15">
        <v>0</v>
      </c>
      <c r="O53" s="15">
        <v>2</v>
      </c>
      <c r="P53" s="15">
        <v>0</v>
      </c>
      <c r="Q53" s="15">
        <v>0</v>
      </c>
      <c r="R53" s="15">
        <v>0</v>
      </c>
      <c r="S53" s="15">
        <v>0</v>
      </c>
      <c r="T53" s="16">
        <f t="shared" si="15"/>
        <v>1.7</v>
      </c>
      <c r="U53" s="15">
        <v>0</v>
      </c>
      <c r="V53" s="15">
        <v>0</v>
      </c>
      <c r="W53" s="16">
        <v>0.7</v>
      </c>
      <c r="X53" s="16">
        <v>0</v>
      </c>
      <c r="Y53" s="15">
        <v>0</v>
      </c>
      <c r="Z53" s="16">
        <v>0</v>
      </c>
      <c r="AA53" s="15">
        <v>1</v>
      </c>
      <c r="AB53" s="16">
        <v>0</v>
      </c>
      <c r="AC53" s="16">
        <f t="shared" si="16"/>
        <v>0</v>
      </c>
      <c r="AD53" s="15"/>
      <c r="AE53" s="15"/>
      <c r="AF53" s="15"/>
      <c r="AG53" s="15"/>
      <c r="AH53" s="15"/>
      <c r="AI53" s="16"/>
      <c r="AJ53" s="14">
        <f t="shared" si="17"/>
        <v>0.625</v>
      </c>
      <c r="AK53" s="14">
        <f t="shared" si="18"/>
        <v>0.625</v>
      </c>
      <c r="AL53" s="15">
        <v>0</v>
      </c>
      <c r="AM53" s="16">
        <v>0</v>
      </c>
      <c r="AN53" s="17">
        <v>0</v>
      </c>
      <c r="AO53" s="14">
        <v>0.125</v>
      </c>
      <c r="AP53" s="17">
        <v>0</v>
      </c>
      <c r="AQ53" s="14">
        <v>0.5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18.75</v>
      </c>
      <c r="BA53" s="14">
        <f t="shared" si="21"/>
        <v>10.5</v>
      </c>
      <c r="BB53" s="14">
        <f t="shared" si="22"/>
        <v>8.5</v>
      </c>
      <c r="BC53" s="17">
        <v>8.5</v>
      </c>
      <c r="BD53" s="14">
        <v>0</v>
      </c>
      <c r="BE53" s="16">
        <v>0</v>
      </c>
      <c r="BF53" s="15">
        <f t="shared" si="23"/>
        <v>2</v>
      </c>
      <c r="BG53" s="15">
        <v>1</v>
      </c>
      <c r="BH53" s="15">
        <v>1</v>
      </c>
      <c r="BI53" s="16">
        <v>0</v>
      </c>
      <c r="BJ53" s="13">
        <v>8.25</v>
      </c>
      <c r="BK53" s="16">
        <v>0</v>
      </c>
      <c r="BL53" s="13">
        <v>0</v>
      </c>
      <c r="BM53" s="14">
        <v>5.625</v>
      </c>
      <c r="BN53" s="14">
        <v>0.375</v>
      </c>
      <c r="BO53" s="14">
        <v>2.25</v>
      </c>
      <c r="BP53" s="13">
        <v>0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ΞΑΝΘΗΣ_Μοριοδότη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2023-02-17T06:25:23Z</dcterms:created>
  <dcterms:modified xsi:type="dcterms:W3CDTF">2023-02-17T06:27:51Z</dcterms:modified>
</cp:coreProperties>
</file>